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24"/>
  </bookViews>
  <sheets>
    <sheet name="2018年奖励" sheetId="12" r:id="rId1"/>
    <sheet name="汇总表" sheetId="11" r:id="rId2"/>
    <sheet name="表一、项目" sheetId="1" r:id="rId3"/>
    <sheet name="表二、论文著作" sheetId="2" r:id="rId4"/>
    <sheet name="表三、获奖成果" sheetId="3" r:id="rId5"/>
    <sheet name="表四、专利" sheetId="4" r:id="rId6"/>
    <sheet name="表五 标准（专项申报" sheetId="5" r:id="rId7"/>
    <sheet name="表六、平台（专项申报）" sheetId="7" r:id="rId8"/>
    <sheet name="表八、横向" sheetId="8" r:id="rId9"/>
    <sheet name="Sheet1" sheetId="10" r:id="rId10"/>
  </sheets>
  <calcPr calcId="144525"/>
</workbook>
</file>

<file path=xl/sharedStrings.xml><?xml version="1.0" encoding="utf-8"?>
<sst xmlns="http://schemas.openxmlformats.org/spreadsheetml/2006/main" count="1264" uniqueCount="555">
  <si>
    <t>团队名称</t>
  </si>
  <si>
    <t>项目</t>
  </si>
  <si>
    <t>论文著作</t>
  </si>
  <si>
    <t>获奖成果</t>
  </si>
  <si>
    <t>专利</t>
  </si>
  <si>
    <t>标准</t>
  </si>
  <si>
    <t>平台</t>
  </si>
  <si>
    <t>横向</t>
  </si>
  <si>
    <t>合计</t>
  </si>
  <si>
    <t>占比</t>
  </si>
  <si>
    <t>奖励</t>
  </si>
  <si>
    <t>鲍晓军团队</t>
  </si>
  <si>
    <t>洪若瑜团队</t>
  </si>
  <si>
    <t>侯琳熙团队</t>
  </si>
  <si>
    <t>江莉龙团队</t>
  </si>
  <si>
    <t>肖益鸿团队</t>
  </si>
  <si>
    <t>赖跃坤团队</t>
  </si>
  <si>
    <t>李晓团队</t>
  </si>
  <si>
    <t>刘康林团队</t>
  </si>
  <si>
    <t>邱挺团队</t>
  </si>
  <si>
    <t>张朱武团队</t>
  </si>
  <si>
    <t>郑辉东团队</t>
  </si>
  <si>
    <t>黄云云团队</t>
  </si>
  <si>
    <t>旷戈团队</t>
  </si>
  <si>
    <t>陈晓晖团队</t>
  </si>
  <si>
    <t>胡晖</t>
  </si>
  <si>
    <t>陈晓彦</t>
  </si>
  <si>
    <t>陈艺全</t>
  </si>
  <si>
    <t>林励华</t>
  </si>
  <si>
    <t>陈晓晖</t>
  </si>
  <si>
    <t>2018年科研工作量统计表一（项目）</t>
  </si>
  <si>
    <t>序号</t>
  </si>
  <si>
    <t>项目编号</t>
  </si>
  <si>
    <t>项目名称</t>
  </si>
  <si>
    <t>起止时间</t>
  </si>
  <si>
    <t>资助经费（含配套、协作）万元</t>
  </si>
  <si>
    <t>配套费（万元）</t>
  </si>
  <si>
    <t>协作费（万元）</t>
  </si>
  <si>
    <t>资助经费净经费（万元）</t>
  </si>
  <si>
    <t>下达部门</t>
  </si>
  <si>
    <t>合作单位</t>
  </si>
  <si>
    <t>项目负责人</t>
  </si>
  <si>
    <t>项目负责人身份*（下拉选择，必填）</t>
  </si>
  <si>
    <t>承担单位</t>
  </si>
  <si>
    <t>K1</t>
  </si>
  <si>
    <t>K2</t>
  </si>
  <si>
    <t>分值</t>
  </si>
  <si>
    <t>备注</t>
  </si>
  <si>
    <t>学院系数</t>
  </si>
  <si>
    <t>学院分值</t>
  </si>
  <si>
    <t>2018YFA0209403</t>
  </si>
  <si>
    <t>液体介孔加氢裂化催化材料的界面调控和应用</t>
  </si>
  <si>
    <t>2018-2023</t>
  </si>
  <si>
    <t>国家科技部重点研发课题</t>
  </si>
  <si>
    <t xml:space="preserve">复旦大学 </t>
  </si>
  <si>
    <t>鲍晓军</t>
  </si>
  <si>
    <t>享受年薪高层次教师</t>
  </si>
  <si>
    <t>石油化工学院</t>
  </si>
  <si>
    <t>2018J06002</t>
  </si>
  <si>
    <t>非均相选择性催化加氢制备高附加值氢化丁腈橡胶的研究</t>
  </si>
  <si>
    <t>2018-2021</t>
  </si>
  <si>
    <t>福建省自然科学基金（杰青）</t>
  </si>
  <si>
    <t>袁珮</t>
  </si>
  <si>
    <t>基于Lewis酸催化机制设计合成丙烷脱氢氧化物催化剂</t>
  </si>
  <si>
    <t>2019-2022</t>
  </si>
  <si>
    <t>国家自然科学基金（面上）</t>
  </si>
  <si>
    <t>朱海波</t>
  </si>
  <si>
    <t>非平衡状态下钛基负极材料快速储锂机制的动态过程研究</t>
  </si>
  <si>
    <t>汤育欣</t>
  </si>
  <si>
    <t>一般教研教师</t>
  </si>
  <si>
    <t>晶相氮化碳的制备及其光催化性能研究</t>
  </si>
  <si>
    <t>2019-2021</t>
  </si>
  <si>
    <t>国家自然科学基金（青年）</t>
  </si>
  <si>
    <t>2018I0010</t>
  </si>
  <si>
    <t xml:space="preserve">
等离子体清洁生产石墨烯-纳米硅锂电池负极材料</t>
  </si>
  <si>
    <t>2018-2020</t>
  </si>
  <si>
    <t>福建省科技厅</t>
  </si>
  <si>
    <t>英国爱丁堡大学；三明共聚塑胶有限公司</t>
  </si>
  <si>
    <t>洪若瑜</t>
  </si>
  <si>
    <t>高性能纳米硅-石墨烯复合材料的研发及在锂电池的应用</t>
  </si>
  <si>
    <t>福建省发改委</t>
  </si>
  <si>
    <t>JT180040</t>
  </si>
  <si>
    <t>石墨烯纳米流体的制备及在声纳中的应用</t>
  </si>
  <si>
    <t>福建省教育厅</t>
  </si>
  <si>
    <t>徐瑛</t>
  </si>
  <si>
    <t>JT180038</t>
  </si>
  <si>
    <t>基于α-羰基双重氮化合物和二炔的环加成聚合反映研究</t>
  </si>
  <si>
    <t>肖龙强</t>
  </si>
  <si>
    <t>JT180039</t>
  </si>
  <si>
    <t>可实现大体积骨缺损修复的新型3D打印管化骨支架</t>
  </si>
  <si>
    <t>张进</t>
  </si>
  <si>
    <t>XJ2018023</t>
  </si>
  <si>
    <t>香江学者博士后计划项目</t>
  </si>
  <si>
    <t>中国博士后科学基金会</t>
  </si>
  <si>
    <t>钱兴</t>
  </si>
  <si>
    <t>2018J01692</t>
  </si>
  <si>
    <t>高效有机染料的设计合成及在染料共敏化太阳能电池中的应用</t>
  </si>
  <si>
    <t>福建省自然科学基金（面上）</t>
  </si>
  <si>
    <t>合成氨催化剂工程</t>
  </si>
  <si>
    <t>2019-2023</t>
  </si>
  <si>
    <t>国家自然科学基金（杰青）</t>
  </si>
  <si>
    <t>江莉龙</t>
  </si>
  <si>
    <t>（平台）化肥催化剂国家工程研究中心首席科学家工作经费3期</t>
  </si>
  <si>
    <t>（平台）化肥催化剂国家工程研究中心补助经费3期</t>
  </si>
  <si>
    <t>化肥催化剂国家工程研究中心-福建三聚福大化肥催化与净化技术产学研创新平台建设</t>
  </si>
  <si>
    <t>福建省高校杰出青年科研人才计划</t>
  </si>
  <si>
    <t>林炳裕</t>
  </si>
  <si>
    <t>高效铁基固-液复合脱硫浆液的设计制备及其脱硫作用机制研究</t>
  </si>
  <si>
    <t>曹彦宁</t>
  </si>
  <si>
    <t>2018J01693</t>
  </si>
  <si>
    <t>基于富铁铝土矿为载体的悬浮床渣油加氢催化剂的研究</t>
  </si>
  <si>
    <t>煤制气中氧硫氰化物净化值催化剂</t>
  </si>
  <si>
    <t>福建省质量技术监督局（2016年第四批福建省标准化战略新兴产业项目）</t>
  </si>
  <si>
    <t>高稳定三元Cu基催化剂的构建及水煤气变换性能研究</t>
  </si>
  <si>
    <t>陈崇启</t>
  </si>
  <si>
    <t>Co3-xMxO4尖晶石型复合氧化物的结构调变及催化氧化性能研究</t>
  </si>
  <si>
    <t>李达林</t>
  </si>
  <si>
    <t>福建省高等学校新世纪优秀人才支持计划</t>
  </si>
  <si>
    <t>高性能IrO2/CeO2-ZrO2甲烷燃烧催化剂的设计合成及构效关系研究</t>
  </si>
  <si>
    <t>詹瑛瑛</t>
  </si>
  <si>
    <t>2016YFC0203900</t>
  </si>
  <si>
    <t>基于碱性位调控研制Nox净化剂及抗中毒技术原理</t>
  </si>
  <si>
    <t>2016-2019</t>
  </si>
  <si>
    <t>国家科技部重点研发计划项目（青年项目）</t>
  </si>
  <si>
    <t>中国人民大学（主持）</t>
  </si>
  <si>
    <t>王秀云</t>
  </si>
  <si>
    <t>超双疏TiO2分级结构表面黏附性调控及其应用基础研究</t>
  </si>
  <si>
    <t>2018-2018</t>
  </si>
  <si>
    <t>国家自然科学基金（青年，外单位转入）</t>
  </si>
  <si>
    <t>赖跃坤</t>
  </si>
  <si>
    <t>总经费23.54万元，按420转入比例</t>
  </si>
  <si>
    <t>2018-G-67</t>
  </si>
  <si>
    <t>新型负载型有机溶剂吸收剂的研发</t>
  </si>
  <si>
    <t>2018-2019</t>
  </si>
  <si>
    <t>福州市科技局</t>
  </si>
  <si>
    <t>福建光宇环保科技有限公司</t>
  </si>
  <si>
    <t>李晓</t>
  </si>
  <si>
    <t>基于巯基光点击化学的TiO2超疏图案化膜层的构筑及应用研究</t>
  </si>
  <si>
    <t>黄剑莹</t>
  </si>
  <si>
    <t>总经费25万元，按420转入比例</t>
  </si>
  <si>
    <t>2018J01767</t>
  </si>
  <si>
    <t>纳入蠕变机理影响的高温结构蠕变裂纹扩展寿命研究</t>
  </si>
  <si>
    <t>张经伟</t>
  </si>
  <si>
    <t>多孔交联阴离子交换膜的快速酸回收应用研究</t>
  </si>
  <si>
    <t>林小城</t>
  </si>
  <si>
    <t>2018Y4008</t>
  </si>
  <si>
    <t xml:space="preserve">
PTA氧化残渣资源化回收利用技术开发</t>
  </si>
  <si>
    <t>厦门大学；福建天大化工有限公司</t>
  </si>
  <si>
    <t>邱挺</t>
  </si>
  <si>
    <t>新型离子固体催化剂的设计合成及其稳定性机理研究</t>
  </si>
  <si>
    <t>化工过程强化创新团队</t>
  </si>
  <si>
    <t>反应精馏福建省高校工程研究中心</t>
  </si>
  <si>
    <t>福建省财政厅</t>
  </si>
  <si>
    <t>2018H0016</t>
  </si>
  <si>
    <t xml:space="preserve">
催化精馏技术在龙涎酮合成中的应用</t>
  </si>
  <si>
    <t>福建青松股份有限公司</t>
  </si>
  <si>
    <t>李玲</t>
  </si>
  <si>
    <t>2018YFA0209304</t>
  </si>
  <si>
    <t>新型有机硫高效催化转化催化剂放大制备</t>
  </si>
  <si>
    <t>国家重点研发计划课题</t>
  </si>
  <si>
    <t xml:space="preserve"> </t>
  </si>
  <si>
    <t>肖益鸿</t>
  </si>
  <si>
    <t>2018J01691</t>
  </si>
  <si>
    <t>Ce-Ti基SCR纳米催化剂的微观结构调控及其作用机理研究</t>
  </si>
  <si>
    <t>汽车尾气三效催化剂性能试验方法（主导国标）</t>
  </si>
  <si>
    <t>福建省质量技术监督局（2018年第一批标准化补助项目）</t>
  </si>
  <si>
    <t>2018J01768</t>
  </si>
  <si>
    <t>应力作用下含裂纹金属构件脉冲电流止裂机理和调控机制研究</t>
  </si>
  <si>
    <t>张朱武</t>
  </si>
  <si>
    <t>2018J05019</t>
  </si>
  <si>
    <t>载体结构对铂/纳米金刚石催化剂丙烷脱氢稳定性的影响机制</t>
  </si>
  <si>
    <t>福建省自然科学基金（青年）</t>
  </si>
  <si>
    <t>刘杰</t>
  </si>
  <si>
    <t>论文/著作题目</t>
  </si>
  <si>
    <t>类别1：福州大学为第一署名单位申报者</t>
  </si>
  <si>
    <t>类别2：合作论文
申报者</t>
  </si>
  <si>
    <t>刊物名称</t>
  </si>
  <si>
    <t>ISSN/ISBN</t>
  </si>
  <si>
    <t>学科类别</t>
  </si>
  <si>
    <t>论文类别（√）</t>
  </si>
  <si>
    <t>著作类别（√）</t>
  </si>
  <si>
    <t>第一作者/通讯作者
中文姓名</t>
  </si>
  <si>
    <t>绩效申报者中文姓名</t>
  </si>
  <si>
    <t>第一作者及通讯作者单位</t>
  </si>
  <si>
    <t>单位排名</t>
  </si>
  <si>
    <t>SCIE</t>
  </si>
  <si>
    <t>EI</t>
  </si>
  <si>
    <t>理工一类核心</t>
  </si>
  <si>
    <t>学术专著</t>
  </si>
  <si>
    <t>学术译著</t>
  </si>
  <si>
    <t>字数（万字）</t>
  </si>
  <si>
    <t>Science/Naure/Cell</t>
  </si>
  <si>
    <t>非SNC主刊的SCIE论文</t>
  </si>
  <si>
    <t>SCI分区(下拉选项）</t>
  </si>
  <si>
    <t>Template-Free Synthesis and Catalytic Applications of Microporous and Hierarchical ZSM-5 Zeolites from Natural Aluminosilicate Minerals</t>
  </si>
  <si>
    <t>岳源源</t>
  </si>
  <si>
    <t>INDUSTRIAL &amp; ENGINEERING CHEMISTRY RESEARCH</t>
  </si>
  <si>
    <t>0888-5885</t>
  </si>
  <si>
    <t>A quasi-solid-phase approach to activate natural minerals for zeolite synthesis</t>
  </si>
  <si>
    <t>ACS Sustainable Chemistry &amp; Engineering</t>
  </si>
  <si>
    <t>2168-0485</t>
  </si>
  <si>
    <t>A novel approach to synthesize in-situ crystallized zeolite/kaolin composites with high zeolite content</t>
  </si>
  <si>
    <t>Applied Clay Science</t>
  </si>
  <si>
    <t>0169-1317</t>
  </si>
  <si>
    <t>Carboxylic acids to butyl esters over dealuminated-realuminated beta zeolites for removing organic acids from bio-oils</t>
  </si>
  <si>
    <t>RSC Advances</t>
  </si>
  <si>
    <t>2046-2069</t>
  </si>
  <si>
    <t>Preparation of Ni-Co-W-Si amorphous cosolute materials and study on adsorption properties</t>
  </si>
  <si>
    <t>MATERIALS RESEARCH EXPRESS</t>
  </si>
  <si>
    <t>2053-1591</t>
  </si>
  <si>
    <t>Phosphorus modified MoO3-Bi2SiO5/SiO2 catalyst for gas-phase epoxidation of propylene by molecular oxygen</t>
  </si>
  <si>
    <t>RESEARCH ON CHEMICAL INTERMEDIATES</t>
  </si>
  <si>
    <t>0922-6168</t>
  </si>
  <si>
    <t>Interactions between calcium alginate and carrageenan enhanced mechanical property of a natural composite film for general packaging application</t>
  </si>
  <si>
    <t>POLYMER BULLETIN</t>
  </si>
  <si>
    <t>0170-0839</t>
  </si>
  <si>
    <t>ADSORPTION DIFFUSION BEHAVIOUR OF 4,6-DMDBT FROM DIESEL FUEL</t>
  </si>
  <si>
    <t>CANADIAN JOURNAL OF CHEMICAL ENGINEERING</t>
  </si>
  <si>
    <t>0008-4034</t>
  </si>
  <si>
    <t>Phosphorus modified MoO&lt;inf&gt;3&lt;/inf&gt;&amp;ndash;Bi&lt;inf&gt;2&lt;/inf&gt;SiO&lt;inf&gt;5&lt;/inf&gt;/SiO&lt;inf&gt;2&lt;/inf&gt;catalyst for gas-phase epoxidation of propylene by molecular oxyg</t>
  </si>
  <si>
    <t>Res Chem Intermed</t>
  </si>
  <si>
    <t>√</t>
  </si>
  <si>
    <t>Combination of adsorption-diffusion model with CFD for study of desulfurization in fixed bed</t>
  </si>
  <si>
    <t>J. Environ. Chem. Eng.</t>
  </si>
  <si>
    <t>Adsorption of low-concentration arsenic from water by co-modified bentonite with manganese oxides and poly(dimethyldiallylammonium chloride)</t>
  </si>
  <si>
    <t>华金铭</t>
  </si>
  <si>
    <t>Metal-Free Photocatalysts C3N3S3 and its Polymers: Solubility in Water and Application in Benzylic Alcohols Oxidation Under Visible Light</t>
  </si>
  <si>
    <t>侯琳熙</t>
  </si>
  <si>
    <t>NANO</t>
  </si>
  <si>
    <t>1793-2920</t>
  </si>
  <si>
    <t>Preparation and characterization of hybrid double network chitosan/poly(acrylic amide-acrylic acid) high toughness hydrogel through Al3+ crosslinking</t>
  </si>
  <si>
    <t>CARBOHYDRATE POLYMERS</t>
  </si>
  <si>
    <t>0144-8617</t>
  </si>
  <si>
    <t>Cobalt iron selenide/sulfide porous nanocubes as high-performance electrocatalysts for efficient dye-sensitized solar cells</t>
  </si>
  <si>
    <t>JOURNAL OF POWER SOURCES</t>
  </si>
  <si>
    <t>0378-7753</t>
  </si>
  <si>
    <t>Hierarchical Porous Co9S8/Nitrogen-Doped Carbon@MoS2 Polyhedrons as pH Universal Electrocatalysts for Highly Efficient Hydrogen Evolution Reaction</t>
  </si>
  <si>
    <t>ACS APPLIED MATERIALS &amp; INTERFACES</t>
  </si>
  <si>
    <t>1944-8244</t>
  </si>
  <si>
    <t>Template synthesis of CoSe2/Co3Se4 nanotubes: tuning of their crystal structures for photovoltaics and hydrogen evolution in alkaline medium</t>
  </si>
  <si>
    <t>JOURNAL OF MATERIALS CHEMISTRY A</t>
  </si>
  <si>
    <t>2050-7488</t>
  </si>
  <si>
    <t>T-shaped (D)(2)-A-pi-A type sensitizers incorporating indoloquinoxaline and triphenylamine for organic dye-sensitized solar cells</t>
  </si>
  <si>
    <t>ELECTROCHIMICA ACTA</t>
  </si>
  <si>
    <t>0013-4686</t>
  </si>
  <si>
    <t>Indeno[1,2-b]indole-based organic dyes with different acceptor groups for dye-sensitized solar cells</t>
  </si>
  <si>
    <t>DYES AND PIGMENTS</t>
  </si>
  <si>
    <t>0143-7208</t>
  </si>
  <si>
    <t>Shape-controllable syntheses of ternary Ni-Co-Se alloy hollow microspheres as highly efficient catalytic materials for dye-sensitized solar cells</t>
  </si>
  <si>
    <t>CHEMICAL ENGINEERING JOURNAL</t>
  </si>
  <si>
    <t>1385-8947</t>
  </si>
  <si>
    <t>A quaternized poly(vinyl alcohol)/chitosan composite alkaline polymer electrolyte: preparation and characterization of the membrane</t>
  </si>
  <si>
    <t>江献财</t>
  </si>
  <si>
    <t>IRANIAN POLYMER JOURNAL</t>
  </si>
  <si>
    <t>1026-1265</t>
  </si>
  <si>
    <t>Preparation of high tough poly(vinyl alcohol) hydrogel by soaking in NaCl aqueous solution</t>
  </si>
  <si>
    <t>MATERIALS LETTERS</t>
  </si>
  <si>
    <t>0167-577X</t>
  </si>
  <si>
    <t>Immobilization of Ziegler-Natta Catalyst for Ethylene Polymerization on Macropores SiO2 with an Open-Framework Structure</t>
  </si>
  <si>
    <t>Ethynylene-linked planar rigid organic dyes based on indeno[1,2-b]indole for efficient dye-sensitized solar cells</t>
  </si>
  <si>
    <t>Toughened Elastomer/Polyhedral Oligomeric Silsesquioxane (POSS)-Intercalated Rectorite Nanocomposites: Preparation, Microstructure, and Mechanical Properties</t>
  </si>
  <si>
    <t>POLYMER COMPOSITES</t>
  </si>
  <si>
    <t>0272-8397</t>
  </si>
  <si>
    <t>Efficient carbon dioxide electrolysis with metal nanoparticles loaded La0.75Sr0.25Cr0.5Mn0.5O3-delta cathodes</t>
  </si>
  <si>
    <t>Crystallization Kinetics and Crystal Morphology of Ice Slurry Produced by Vacuum</t>
  </si>
  <si>
    <t>刘曦</t>
  </si>
  <si>
    <t>JOURNAL OF CHEMICAL ENGINEERING OF JAPAN</t>
  </si>
  <si>
    <t>0021-9592</t>
  </si>
  <si>
    <t>Determination of Supercooling Degree, Nucleation and Growth Rates, and Particle Size for Ice Slurry Crystallization in Vacuum</t>
  </si>
  <si>
    <t>CRYSTALS</t>
  </si>
  <si>
    <t>2073-4352</t>
  </si>
  <si>
    <t>Comparative study of Rankine cycle configurations utilizing LNG cold energy under different NG distribution pressures</t>
  </si>
  <si>
    <t>孙志新</t>
  </si>
  <si>
    <t>ENERGY</t>
  </si>
  <si>
    <t>0360-5442</t>
  </si>
  <si>
    <t>Experimental study on the ice slurry produced by spiral scraping</t>
  </si>
  <si>
    <t>李学来</t>
  </si>
  <si>
    <t>Huagong Jinzhan/Chem. Ind. Eng.  Prog.</t>
  </si>
  <si>
    <t>Effect of nanosilica on size distribution and evolution of ice crystal particles during storage of ice slurry</t>
  </si>
  <si>
    <t>Huagong Xuebao</t>
  </si>
  <si>
    <t>Non-isothermal crystallization kinetics of dynamic ice slurry production by vacuum method</t>
  </si>
  <si>
    <t> 水平降膜管外液膜厚度分布</t>
  </si>
  <si>
    <t>过程工程学报</t>
  </si>
  <si>
    <t>1009-606X</t>
  </si>
  <si>
    <t> 真空法制备冰浆中冰晶粒径特性的实验研究</t>
  </si>
  <si>
    <t>制冷学报</t>
  </si>
  <si>
    <t> 0253-4339</t>
  </si>
  <si>
    <t> 制冰溶液特性对螺旋式流态冰制取性能的影响</t>
  </si>
  <si>
    <t>Role of Citric Acid in Preparing Highly Active CoMo/Al2O3 Catalyst: From Aqueous Impregnation Solution to Active Site Formation</t>
  </si>
  <si>
    <t>陈建军</t>
  </si>
  <si>
    <t>Preparation of cobalt-copper-aluminum spinel mixed oxides from layered double hydroxides for total oxidation of benzene</t>
  </si>
  <si>
    <t>CATALYSIS COMMUNICATIONS</t>
  </si>
  <si>
    <t>1566-7367</t>
  </si>
  <si>
    <t>Carbon dioxide reforming of methane over Ru catalysts supported on Mg-Al oxides: A highly dispersed and stable Ru/Mg(Al)O catalyst</t>
  </si>
  <si>
    <t>APPLIED CATALYSIS B-ENVIRONMENTAL</t>
  </si>
  <si>
    <t>0926-3373</t>
  </si>
  <si>
    <t>Preparation of supported Co catalysts from Co-Mg-Al layered double hydroxides for carbon dioxide reforming of methane</t>
  </si>
  <si>
    <t>INTERNATIONAL JOURNAL OF HYDROGEN ENERGY</t>
  </si>
  <si>
    <t>0360-3199</t>
  </si>
  <si>
    <t>Characterization and Catalytic Performance of Cu/ZnO/Al2O3 Water Gas Shift Catalysts Derived from Cu-Zn-Al Layered Double Hydroxides</t>
  </si>
  <si>
    <t>Deactivation study of carbon-supported ruthenium catalyst with potassium promoter</t>
  </si>
  <si>
    <t>APPLIED CATALYSIS A-GENERAL</t>
  </si>
  <si>
    <t>0926-860X</t>
  </si>
  <si>
    <t>Effect of ceria morphology on the catalytic activity of Co/CeO2 catalyst for ammonia synthesis</t>
  </si>
  <si>
    <t>Sulfur resistant WGS catalyst for hydrogen production based on CoMo supported by Nb modified MgAl mixed oxide</t>
  </si>
  <si>
    <t>Promoting Effects of Lanthan on Ru/AC for Ammonia Synthesis: Tuning Catalytic Efficiency and Stability Simultaneously</t>
  </si>
  <si>
    <t>倪军</t>
  </si>
  <si>
    <t>CHEMISTRYSELECT</t>
  </si>
  <si>
    <t>2365-6549</t>
  </si>
  <si>
    <t>Illuminate the active sites of gamma-FeOOH for low-temperature desulfurization</t>
  </si>
  <si>
    <t>沈丽娟</t>
  </si>
  <si>
    <t>APPLIED SURFACE SCIENCE</t>
  </si>
  <si>
    <t>0169-4332</t>
  </si>
  <si>
    <t>Tuning the growth of Cu-MOFs for efficient catalytic hydrolysis of carbonyl sulfide</t>
  </si>
  <si>
    <t>CHINESE JOURNAL OF CATALYSIS</t>
  </si>
  <si>
    <t>0253-9837</t>
  </si>
  <si>
    <t>Facile fabrication of hollow tubular mixed oxides for selective catalytic reduction of NOx at low temperature: a combined experimental and theoretical study</t>
  </si>
  <si>
    <t>CHEMICAL COMMUNICATIONS</t>
  </si>
  <si>
    <t>1359-7345</t>
  </si>
  <si>
    <t>Structure-Activity Relationships of AMn(2)O(4) (A = Cu and Co) Spinels in Selective Catalytic Reduction of NOx: Experimental and Theoretical Study</t>
  </si>
  <si>
    <t>JOURNAL OF PHYSICAL CHEMISTRY C</t>
  </si>
  <si>
    <t>1932-7447</t>
  </si>
  <si>
    <t>Geometrical-Site-Dependent Catalytic Activity of Ordered Mesoporous Co-Based Spinel for Benzene Oxidation: In Situ DRIFTS Study Coupled with Raman and XAFS Spectroscopy</t>
  </si>
  <si>
    <t>ACS CATALYSIS</t>
  </si>
  <si>
    <t>2155-5435</t>
  </si>
  <si>
    <t>Effect of Ceria Precursor on the Physicochemical and Catalytic Properties of Mn-W/CeO2 Nanocatalysts for NH3 SCR at Low Temperature</t>
  </si>
  <si>
    <t>Total oxidation of benzene over ACo(2)O(4) (A = Cu, Ni and Mn) catalysts:&amp;IT In situ&amp;IT DRIFTS account for understanding the reaction mechanism</t>
  </si>
  <si>
    <t>Facile synthesis of Mn-Fe/CeO2 nanotubes by gradient electrospinning and their excellent catalytic performance for propane and methane oxidation</t>
  </si>
  <si>
    <t>DALTON TRANSACTIONS</t>
  </si>
  <si>
    <t>1477-9226</t>
  </si>
  <si>
    <t>Nickel–iron alloy catalysts for reforming of hydrocarbons: preparation, structure, and catalytic properties</t>
  </si>
  <si>
    <t>Catalysis Science &amp; Technology</t>
  </si>
  <si>
    <t>2044-4753</t>
  </si>
  <si>
    <t>New route to CeO 2 /LaCoO 3 with high oxygen mobility for total benzene oxidation</t>
  </si>
  <si>
    <t>Applied SURFACE SCIENCE</t>
  </si>
  <si>
    <t>Recovery of Lithium, Iron, and Phosphorus from Spent LiFePO4 Batteries Using Stoichiometric Sulfuric Acid Leaching System</t>
  </si>
  <si>
    <t>旷戈</t>
  </si>
  <si>
    <t>ACS SUSTAINABLE CHEMISTRY &amp; ENGINEERING</t>
  </si>
  <si>
    <t>Improved electrochemical performance of LiNi0.5Co0.2Mn0.3O2 cathode material by double-layer coating with graphene oxide and V2O5 for lithium-ion batteries</t>
  </si>
  <si>
    <t>罗文斌</t>
  </si>
  <si>
    <t>Enhanced electrochemical performance of LiNi0.5Co0.2Mn0.3O2 cathode material after surface modification with graphene oxide</t>
  </si>
  <si>
    <t>JOURNAL OF ALLOYS AND COMPOUNDS</t>
  </si>
  <si>
    <t>0925-8388</t>
  </si>
  <si>
    <t>Utilizing alunite comprehensively from Zijin copper tailings by directly pressure acid leaching</t>
  </si>
  <si>
    <t>Zhongguo Youse Jinshu Xuebao</t>
  </si>
  <si>
    <t>Exploring Co-fermentation of Glucose and Galactose using Clostridium acetobutylicum and Clostridium beijerinckii for Biofuels</t>
  </si>
  <si>
    <t>叶卓亮</t>
  </si>
  <si>
    <t>NATURAL PRODUCT COMMUNICATIONS</t>
  </si>
  <si>
    <t>1934-578X</t>
  </si>
  <si>
    <t>Specific rebinding of protein imprinted polyethylene glycol grafted calcium alginate hydrogel with different crosslinking degree</t>
  </si>
  <si>
    <t>英晓光</t>
  </si>
  <si>
    <t>JOURNAL OF POLYMER RESEARCH</t>
  </si>
  <si>
    <t>1022-9760</t>
  </si>
  <si>
    <t>Relationships Between the Proportional Law and the Charts Used in ASME VIII-1 and EN13445-3 for Designing Shells and Tubes Under External Pressure</t>
  </si>
  <si>
    <t>刘康林</t>
  </si>
  <si>
    <t>JOURNAL OF PRESSURE VESSEL TECHNOLOGY-TRANSACTIONS OF THE ASME</t>
  </si>
  <si>
    <t>0094-9930</t>
  </si>
  <si>
    <t>Effect of welding residual stress on properties of Cr-Mo steel</t>
  </si>
  <si>
    <t>Boletin Tecnico</t>
  </si>
  <si>
    <t>Densities and viscosities of binary mixtures N,N-dimethyl-N-(3-sulfopropyl)cyclohexylammonium tosylate with water and methanol at T = (303.15 to 328.15) K</t>
  </si>
  <si>
    <t>JOURNAL OF MOLECULAR LIQUIDS</t>
  </si>
  <si>
    <t>0167-7322</t>
  </si>
  <si>
    <t>Stable poly (ionic liquid) with unique crosslinked microsphere structure as efficient catalyst for transesterification of soapberry oil to biodiesel</t>
  </si>
  <si>
    <t>ENERGY CONVERSION AND MANAGEMENT</t>
  </si>
  <si>
    <t>0196-8904</t>
  </si>
  <si>
    <t>Transesterification of palm oil to biodiesel using Bronsted acidic ionic liquid as high-efficient and eco-friendly catalyst</t>
  </si>
  <si>
    <t>王晓达</t>
  </si>
  <si>
    <t>CHINESE JOURNAL OF CHEMICAL ENGINEERING</t>
  </si>
  <si>
    <t>1004-9541</t>
  </si>
  <si>
    <t>Preparation and shaping of solid acid SO42-/TiO2 and its application for esterification of propylene glycol monomethyl ether and acetic acid</t>
  </si>
  <si>
    <t>黄智贤</t>
  </si>
  <si>
    <t>Optimization and control of a reactive distillation process for the synthesis of dimethyl carbonate</t>
  </si>
  <si>
    <t>Liquid - liquid equilibrium for the quaternary reaction system water plus sec-butyl alcohol plus sec-butyl acetate plus acetic acid</t>
  </si>
  <si>
    <t>FLUID PHASE EQUILIBRIA</t>
  </si>
  <si>
    <t>0378-3812</t>
  </si>
  <si>
    <t>Selective Adsorption of p-Xylene from Pure Terephthalic Acid Wastewater on Modified and Formed Zeolites</t>
  </si>
  <si>
    <t>叶长燊</t>
  </si>
  <si>
    <t>JOURNAL OF CHEMICAL AND ENGINEERING DATA</t>
  </si>
  <si>
    <t>0021-9568</t>
  </si>
  <si>
    <t>Upscaling multicomponent transport in porous media with a linear reversible heterogeneous reaction</t>
  </si>
  <si>
    <t>CHEMICAL ENGINEERING SCIENCE</t>
  </si>
  <si>
    <t>0009-2509</t>
  </si>
  <si>
    <t>Optimization of process-specific catalytic packing in catalytic distillation process: A multi-scale strategy</t>
  </si>
  <si>
    <t>Density, Viscosity, and Vapor-Liquid Equilibrium Data for the Binary Mixture at Atmosphere Pressure: Cyclopropyl Methyl Ketone+2-Acetylbutyrolactone, Cyclopropyl Methyl Ketone+5-Chloro-2-pentanone</t>
  </si>
  <si>
    <t>High Conversion of Methyl Acetate Hydrolysis in a Reactive Dividing Wall Column by Weakening the Self-Catalyzed Esterification Reaction</t>
  </si>
  <si>
    <t>Feasibility Study of Reactive Distillation for the Production of Propylene Glycol Monomethyl Ether Acetate through Transesterification</t>
  </si>
  <si>
    <t>Heat transfer performance assessment of hybrid nanofluids in a parallel channel under identical pumping power</t>
  </si>
  <si>
    <t>杨臣</t>
  </si>
  <si>
    <t>Synthesis of biodiesel via transesterification of tung oil catalyzed by new Bronsted acidic ionic liquid</t>
  </si>
  <si>
    <t>CHEMICAL ENGINEERING RESEARCH &amp; DESIGN</t>
  </si>
  <si>
    <t>0263-8762</t>
  </si>
  <si>
    <t>Study on separation of mixed alcohol from water phase by-product in the F-T synthesis by pervaporation technology</t>
  </si>
  <si>
    <t>Advances in technology of reactive dividing wall column</t>
  </si>
  <si>
    <t>Ce incorporated pyrochlore Pr2Zr2O7 solid electrolytes for enhanced mild-temperature NO2 sensing</t>
  </si>
  <si>
    <t>钟富兰</t>
  </si>
  <si>
    <t>CERAMICS INTERNATIONAL</t>
  </si>
  <si>
    <t>0272-8842</t>
  </si>
  <si>
    <t>A Novel Highly Sensitive NO2 Sensor Based on Perovskite Na0.5+ xBi0.5TiO3-delta Electrolyte</t>
  </si>
  <si>
    <t>SCIENTIFIC REPORTS</t>
  </si>
  <si>
    <t>2045-2322</t>
  </si>
  <si>
    <t>Synthesis of Mg-Doped Ordered Mesoporous Pd-Al2O3 with Different Basicity for CO, NO, and HC Elimination</t>
  </si>
  <si>
    <t>Effects of A-site non-stoichiometry in YxInO3+delta on the catalytic performance during methane combustion</t>
  </si>
  <si>
    <t>PHYSICAL CHEMISTRY CHEMICAL PHYSICS</t>
  </si>
  <si>
    <t>1463-9076</t>
  </si>
  <si>
    <t>Alkaline-Earth Metals-Doped Pyrochlore Gd2Zr2O7 as Oxygen Conductors for Improved NO2 Sensing Performance</t>
  </si>
  <si>
    <t>Coupled phase-reaction equilibrium for dihydromyrcene hydration system</t>
  </si>
  <si>
    <t>郑辉东</t>
  </si>
  <si>
    <t>Origin of the Robust Catalytic Performance of Nanodiamond Graphene-Supported Pt Nanoparticles Used in the Propane Dehydrogenation Reaction</t>
  </si>
  <si>
    <t>Mechanism and kinetics of the pyrolysis of beta-pinene to myrcene</t>
  </si>
  <si>
    <t>JOURNAL OF ANALYTICAL AND APPLIED PYROLYSIS</t>
  </si>
  <si>
    <t>0165-2370</t>
  </si>
  <si>
    <t>Simulation study of direct hydration of cyclohexene to cyclohexanol using isophorone as cosolvent</t>
  </si>
  <si>
    <t>赵素英</t>
  </si>
  <si>
    <t xml:space="preserve">                      2018年科研工作量统计表三（获奖成果）</t>
  </si>
  <si>
    <t>成果名称</t>
  </si>
  <si>
    <t>奖励名称及等级</t>
  </si>
  <si>
    <t>获奖时间</t>
  </si>
  <si>
    <t>负责人</t>
  </si>
  <si>
    <t>负责人身份*（下拉选择，必填）</t>
  </si>
  <si>
    <t>学院</t>
  </si>
  <si>
    <t>*宾馆饭店能源消耗限额                                        （DB35/T 1407-2014）</t>
  </si>
  <si>
    <t>2018福建省标准化贡献奖二等奖</t>
  </si>
  <si>
    <t>黄云云</t>
  </si>
  <si>
    <t>石化学院</t>
  </si>
  <si>
    <t>参照省级对应等级的一半处理，第二完成单位减半</t>
  </si>
  <si>
    <t>反应精馏成套开发技术及工业应用</t>
  </si>
  <si>
    <t>2017福建省科学技术一等奖</t>
  </si>
  <si>
    <t>高性能耐硫变换催化剂和净化剂成套关键技术开发及产业化</t>
  </si>
  <si>
    <t xml:space="preserve">              2018年科研工作量统计表四（知识产权）</t>
  </si>
  <si>
    <t>专利名称</t>
  </si>
  <si>
    <t>知识产权号</t>
  </si>
  <si>
    <t>发明人</t>
  </si>
  <si>
    <t>专利类别</t>
  </si>
  <si>
    <t>发明人身份*（下拉选择，必填）</t>
  </si>
  <si>
    <t>一种绿色合成ZLSM-5分子筛的方法</t>
  </si>
  <si>
    <t>ZL201610500555.1</t>
  </si>
  <si>
    <t>发明专利</t>
  </si>
  <si>
    <t>一种氧化钼的制备方法</t>
  </si>
  <si>
    <t>ZL201610199670.X</t>
  </si>
  <si>
    <t>一种用于印刷线路板的环保型水基清洗剂</t>
  </si>
  <si>
    <t>ZL201610241235.9</t>
  </si>
  <si>
    <t>一种植物油基两性离子表面活性剂及其制备方法</t>
  </si>
  <si>
    <t>ZL201611180695.1</t>
  </si>
  <si>
    <t>流体流动阻力及流量测量自组装实验装置</t>
  </si>
  <si>
    <t xml:space="preserve">ZL201720459979.8 </t>
  </si>
  <si>
    <t>实用新型</t>
  </si>
  <si>
    <t>一种高强度聚乙烯醇基双网络水凝胶的制备方法</t>
  </si>
  <si>
    <t xml:space="preserve">ZL201710017642.6 </t>
  </si>
  <si>
    <t>一种聚乙烯醇、壳聚糖固体电解质薄膜的制备方法及应用</t>
  </si>
  <si>
    <t>ZL201610219938.1</t>
  </si>
  <si>
    <t>一种淀粉、壳聚糖固体电解质薄膜的制备方法</t>
  </si>
  <si>
    <t xml:space="preserve">ZL201510894040.X </t>
  </si>
  <si>
    <t>一种用于吸附分离铼的负载型笋壳吸附剂及其制备方法</t>
  </si>
  <si>
    <t xml:space="preserve">ZL201510767391.4 </t>
  </si>
  <si>
    <t>一种可预防冰堵的过冷解除装置</t>
  </si>
  <si>
    <t>ZL201820625764.3</t>
  </si>
  <si>
    <t>一种活性碳为载体的钌催化剂回收方法</t>
  </si>
  <si>
    <t>ZL201610935982.2</t>
  </si>
  <si>
    <t>一种ZLrO&lt;sub&gt;2&lt;、sub&gt;纳米片负载钌催化剂的制备方法</t>
  </si>
  <si>
    <t>ZL201610175982.7</t>
  </si>
  <si>
    <t>一种锂云母连续反应提锂的方法</t>
  </si>
  <si>
    <t xml:space="preserve">ZL201610828233.X </t>
  </si>
  <si>
    <t>一种钾明矾加压复分解生产硫酸钾和氯化铝的方法</t>
  </si>
  <si>
    <t xml:space="preserve">ZL201710213566.6 </t>
  </si>
  <si>
    <t xml:space="preserve">旷戈 </t>
  </si>
  <si>
    <t>碳和二氧化铈双包覆锂离子电池三元正极材料及制备方法</t>
  </si>
  <si>
    <t>ZL201610941053.2</t>
  </si>
  <si>
    <t>刘慧勇</t>
  </si>
  <si>
    <t>一种天然高分子吸水材料及其制备方法</t>
  </si>
  <si>
    <t xml:space="preserve">ZL201510969536.9 </t>
  </si>
  <si>
    <t>一种对pH敏感的染料吸附剂及其制备方法</t>
  </si>
  <si>
    <t>ZL201610450145.0</t>
  </si>
  <si>
    <t>一种聚丙烯负载型有机溶剂吸收剂及其制备方法</t>
  </si>
  <si>
    <t xml:space="preserve">ZL201610961999.5 </t>
  </si>
  <si>
    <t>张卫英</t>
  </si>
  <si>
    <t>基于高温热泵的脉动冲击干燥定型系统及其使用方法</t>
  </si>
  <si>
    <t>ZL201610851684.5</t>
  </si>
  <si>
    <t>三氮唑基固载化离子液体催化剂及其制备方法和应用</t>
  </si>
  <si>
    <t>ZL201610585191.1</t>
  </si>
  <si>
    <t xml:space="preserve">李玲 </t>
  </si>
  <si>
    <t>结晶管结构及应用该结构的结晶器</t>
  </si>
  <si>
    <t xml:space="preserve">ZL201721317386.4 </t>
  </si>
  <si>
    <t>王红星</t>
  </si>
  <si>
    <t>用于处理废水的折流负载式光催化反应器</t>
  </si>
  <si>
    <t>ZL201610215505.9</t>
  </si>
  <si>
    <t xml:space="preserve">王红星 </t>
  </si>
  <si>
    <t>一种采用纳米流体强化微纳米尺度通道传热的方法</t>
  </si>
  <si>
    <t>ZL201510400926.4</t>
  </si>
  <si>
    <t>结晶与精馏耦合制备电子级碳酸乙烯酯的装置</t>
  </si>
  <si>
    <t xml:space="preserve">ZL201721268820.4 </t>
  </si>
  <si>
    <t>一种防止高黏度液体储存瓶液体外溢的瓶盖</t>
  </si>
  <si>
    <t xml:space="preserve">ZL201611023333.1 </t>
  </si>
  <si>
    <t>泵性能测试自组装实验装置及其实验方法</t>
  </si>
  <si>
    <t>ZL201710285604.9</t>
  </si>
  <si>
    <t>一种高压脉冲电流修复实验平台</t>
  </si>
  <si>
    <t>ZL2017206067339</t>
  </si>
  <si>
    <t>一种合成革烘箱风道流场的控制设备</t>
  </si>
  <si>
    <t xml:space="preserve">ZL201721501162.9 </t>
  </si>
  <si>
    <t>一种多相流中颗粒速度与浓度的光纤探头测量仪</t>
  </si>
  <si>
    <t>ZL201820127415.9</t>
  </si>
  <si>
    <t>魏伟胜</t>
  </si>
  <si>
    <t>一种失活铜系催化剂的器内再生方法</t>
  </si>
  <si>
    <t xml:space="preserve">ZL201510938719.4 </t>
  </si>
  <si>
    <t>吴丹</t>
  </si>
  <si>
    <t>一种连续酯化制备乙酸异龙脑酯的方法</t>
  </si>
  <si>
    <t>ZL201610254757.2</t>
  </si>
  <si>
    <t xml:space="preserve">              2018年科研工作量统计表五（标准）</t>
  </si>
  <si>
    <t>标准名称</t>
  </si>
  <si>
    <t>标准编号</t>
  </si>
  <si>
    <t>起草人</t>
  </si>
  <si>
    <t>起草单位排名</t>
  </si>
  <si>
    <t>批准时间</t>
  </si>
  <si>
    <t>标准类别（下拉选择）</t>
  </si>
  <si>
    <t>起草人身份*（下拉选择，必填）</t>
  </si>
  <si>
    <t>福建省公共建筑能耗标准</t>
  </si>
  <si>
    <t>DBJ/T 13-267-2017</t>
  </si>
  <si>
    <t>第二</t>
  </si>
  <si>
    <t>行业标准/地方标准</t>
  </si>
  <si>
    <t>氨裂解制氢催化剂活性试验方法</t>
  </si>
  <si>
    <t>HG/T 5316-2018</t>
  </si>
  <si>
    <t>2018.04.30</t>
  </si>
  <si>
    <t>一氧化碳耐硫变换催化剂中钴钼含量的测定</t>
  </si>
  <si>
    <t>HG/T 2781-2018</t>
  </si>
  <si>
    <t xml:space="preserve">     2018年科研工作量统计表六（科技平台）</t>
  </si>
  <si>
    <t>平台名称</t>
  </si>
  <si>
    <t>机构负责人</t>
  </si>
  <si>
    <t>所属学院</t>
  </si>
  <si>
    <t>批准部门</t>
  </si>
  <si>
    <t>平台类别（√）</t>
  </si>
  <si>
    <t>申报类别（√）</t>
  </si>
  <si>
    <t>国家级</t>
  </si>
  <si>
    <t>部级</t>
  </si>
  <si>
    <t>省级</t>
  </si>
  <si>
    <t>厅级</t>
  </si>
  <si>
    <t>评估优秀</t>
  </si>
  <si>
    <t>现有</t>
  </si>
  <si>
    <t>新增</t>
  </si>
  <si>
    <t>化肥催化剂国家工程研究中心</t>
  </si>
  <si>
    <t>国家发改委</t>
  </si>
  <si>
    <t>海西石油化工催化产业公共服务平台</t>
  </si>
  <si>
    <t>福建省反应精馏技术高校工程研究中心</t>
  </si>
  <si>
    <t>福建省专用化学品先进制造重点实验室</t>
  </si>
  <si>
    <t>福建省专用化学品先进制造工程研究中心</t>
  </si>
  <si>
    <r>
      <rPr>
        <sz val="11"/>
        <rFont val="宋体"/>
        <charset val="134"/>
      </rPr>
      <t>填表说明：
1、国家级平台是指国家发改委、科技部批准建立的平台。部级平台是指除发改委和科技部外等部委批准建立的平台。省级平台是指省科技厅、省发改委、</t>
    </r>
    <r>
      <rPr>
        <b/>
        <sz val="11"/>
        <rFont val="宋体"/>
        <charset val="134"/>
      </rPr>
      <t>省教育厅、省经贸委</t>
    </r>
    <r>
      <rPr>
        <sz val="11"/>
        <rFont val="宋体"/>
        <charset val="134"/>
      </rPr>
      <t>批准建立的平台。
2、有运行经费的平台如以项目计分，不再计算现有平台分值；有评估奖励经费的平台如以项目计分，不再计算平台评估分值；新立平台如以项目计分，不再计算新增平台分值。即平台项目类别分和平台类别分就高。
3、当年通过评估平台和现有平台分值就高。
4、增补新建和评估需要提供证明材料。</t>
    </r>
  </si>
  <si>
    <t>单位（盖章）：</t>
  </si>
  <si>
    <t>领导（签字）：</t>
  </si>
  <si>
    <t>二级指标</t>
  </si>
  <si>
    <t>金额万元</t>
  </si>
  <si>
    <t>高层次人才系数减半</t>
  </si>
  <si>
    <t>绩效计算基数q</t>
  </si>
  <si>
    <t>系数k2</t>
  </si>
  <si>
    <t>工作量分值</t>
  </si>
  <si>
    <t>王廷海</t>
  </si>
  <si>
    <t>理工科</t>
  </si>
  <si>
    <t>林立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</si>
</sst>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/d;@"/>
    <numFmt numFmtId="177" formatCode="0.00_ "/>
    <numFmt numFmtId="178" formatCode="0_ "/>
    <numFmt numFmtId="179" formatCode="0_);[Red]\(0\)"/>
    <numFmt numFmtId="180" formatCode="0.000_ "/>
  </numFmts>
  <fonts count="59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新細明體"/>
      <charset val="134"/>
    </font>
    <font>
      <b/>
      <sz val="11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7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5" fillId="0" borderId="0">
      <alignment vertical="center"/>
    </xf>
    <xf numFmtId="0" fontId="26" fillId="1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0" borderId="0"/>
    <xf numFmtId="0" fontId="27" fillId="0" borderId="0"/>
    <xf numFmtId="41" fontId="17" fillId="0" borderId="0" applyFont="0" applyFill="0" applyBorder="0" applyAlignment="0" applyProtection="0">
      <alignment vertical="center"/>
    </xf>
    <xf numFmtId="0" fontId="27" fillId="0" borderId="0"/>
    <xf numFmtId="0" fontId="29" fillId="20" borderId="0" applyNumberFormat="0" applyBorder="0" applyAlignment="0" applyProtection="0">
      <alignment vertical="center"/>
    </xf>
    <xf numFmtId="0" fontId="27" fillId="0" borderId="0"/>
    <xf numFmtId="0" fontId="3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/>
    <xf numFmtId="9" fontId="17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17" fillId="26" borderId="20" applyNumberFormat="0" applyFont="0" applyAlignment="0" applyProtection="0">
      <alignment vertical="center"/>
    </xf>
    <xf numFmtId="0" fontId="27" fillId="0" borderId="0"/>
    <xf numFmtId="0" fontId="38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/>
    <xf numFmtId="0" fontId="2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/>
    <xf numFmtId="0" fontId="26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/>
    <xf numFmtId="0" fontId="25" fillId="2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7" fillId="0" borderId="0"/>
    <xf numFmtId="0" fontId="18" fillId="4" borderId="12" applyNumberFormat="0" applyAlignment="0" applyProtection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3" fillId="4" borderId="13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/>
    <xf numFmtId="0" fontId="25" fillId="19" borderId="0" applyNumberFormat="0" applyBorder="0" applyAlignment="0" applyProtection="0">
      <alignment vertical="center"/>
    </xf>
    <xf numFmtId="0" fontId="37" fillId="23" borderId="18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22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27" fillId="0" borderId="0"/>
    <xf numFmtId="0" fontId="29" fillId="4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0" borderId="0"/>
    <xf numFmtId="0" fontId="29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7" fillId="0" borderId="0"/>
    <xf numFmtId="0" fontId="3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38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7" fillId="0" borderId="0"/>
    <xf numFmtId="0" fontId="25" fillId="19" borderId="0" applyNumberFormat="0" applyBorder="0" applyAlignment="0" applyProtection="0">
      <alignment vertical="center"/>
    </xf>
    <xf numFmtId="0" fontId="27" fillId="0" borderId="0"/>
    <xf numFmtId="0" fontId="38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7" fillId="0" borderId="0"/>
    <xf numFmtId="0" fontId="26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8" fillId="50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0"/>
    <xf numFmtId="0" fontId="26" fillId="2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3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5" fillId="39" borderId="0" applyNumberFormat="0" applyBorder="0" applyAlignment="0" applyProtection="0">
      <alignment vertical="center"/>
    </xf>
    <xf numFmtId="0" fontId="27" fillId="0" borderId="0"/>
    <xf numFmtId="0" fontId="25" fillId="11" borderId="0" applyNumberFormat="0" applyBorder="0" applyAlignment="0" applyProtection="0">
      <alignment vertical="center"/>
    </xf>
    <xf numFmtId="0" fontId="27" fillId="0" borderId="0"/>
    <xf numFmtId="0" fontId="25" fillId="11" borderId="0" applyNumberFormat="0" applyBorder="0" applyAlignment="0" applyProtection="0">
      <alignment vertical="center"/>
    </xf>
    <xf numFmtId="0" fontId="27" fillId="0" borderId="0"/>
    <xf numFmtId="0" fontId="28" fillId="12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27" fillId="0" borderId="0"/>
    <xf numFmtId="0" fontId="33" fillId="0" borderId="17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1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16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/>
    <xf numFmtId="0" fontId="25" fillId="6" borderId="0" applyNumberFormat="0" applyBorder="0" applyAlignment="0" applyProtection="0">
      <alignment vertical="center"/>
    </xf>
    <xf numFmtId="0" fontId="27" fillId="0" borderId="0"/>
    <xf numFmtId="0" fontId="25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0" borderId="0"/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0" borderId="0"/>
    <xf numFmtId="0" fontId="25" fillId="7" borderId="0" applyNumberFormat="0" applyBorder="0" applyAlignment="0" applyProtection="0">
      <alignment vertical="center"/>
    </xf>
    <xf numFmtId="0" fontId="27" fillId="0" borderId="0"/>
    <xf numFmtId="0" fontId="25" fillId="7" borderId="0" applyNumberFormat="0" applyBorder="0" applyAlignment="0" applyProtection="0">
      <alignment vertical="center"/>
    </xf>
    <xf numFmtId="0" fontId="27" fillId="0" borderId="0"/>
    <xf numFmtId="0" fontId="32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5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0" borderId="0"/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/>
    <xf numFmtId="0" fontId="25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5" fillId="22" borderId="0" applyNumberFormat="0" applyBorder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7" fillId="0" borderId="0"/>
    <xf numFmtId="0" fontId="27" fillId="0" borderId="0"/>
    <xf numFmtId="0" fontId="25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7" fillId="0" borderId="0"/>
    <xf numFmtId="0" fontId="25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3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0"/>
    <xf numFmtId="0" fontId="25" fillId="2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7" fillId="0" borderId="0"/>
    <xf numFmtId="0" fontId="26" fillId="5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/>
    <xf numFmtId="0" fontId="26" fillId="17" borderId="0" applyNumberFormat="0" applyBorder="0" applyAlignment="0" applyProtection="0">
      <alignment vertical="center"/>
    </xf>
    <xf numFmtId="0" fontId="27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/>
    <xf numFmtId="0" fontId="26" fillId="17" borderId="0" applyNumberFormat="0" applyBorder="0" applyAlignment="0" applyProtection="0">
      <alignment vertical="center"/>
    </xf>
    <xf numFmtId="0" fontId="45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/>
    <xf numFmtId="0" fontId="26" fillId="1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1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1" fillId="0" borderId="16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27" fillId="0" borderId="0"/>
    <xf numFmtId="0" fontId="27" fillId="0" borderId="0"/>
    <xf numFmtId="0" fontId="45" fillId="0" borderId="0"/>
    <xf numFmtId="0" fontId="27" fillId="0" borderId="0"/>
    <xf numFmtId="0" fontId="25" fillId="0" borderId="0">
      <alignment vertical="center"/>
    </xf>
    <xf numFmtId="0" fontId="27" fillId="0" borderId="0"/>
    <xf numFmtId="0" fontId="5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45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4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27" borderId="24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0" borderId="0" applyNumberFormat="0" applyFill="0" applyBorder="0" applyAlignment="0" applyProtection="0">
      <alignment vertical="center"/>
    </xf>
    <xf numFmtId="0" fontId="27" fillId="0" borderId="0"/>
    <xf numFmtId="0" fontId="5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49" fillId="27" borderId="24" applyNumberFormat="0" applyAlignment="0" applyProtection="0">
      <alignment vertical="center"/>
    </xf>
    <xf numFmtId="0" fontId="49" fillId="27" borderId="24" applyNumberFormat="0" applyAlignment="0" applyProtection="0">
      <alignment vertical="center"/>
    </xf>
    <xf numFmtId="0" fontId="49" fillId="27" borderId="24" applyNumberFormat="0" applyAlignment="0" applyProtection="0">
      <alignment vertical="center"/>
    </xf>
    <xf numFmtId="0" fontId="49" fillId="27" borderId="24" applyNumberFormat="0" applyAlignment="0" applyProtection="0">
      <alignment vertical="center"/>
    </xf>
    <xf numFmtId="0" fontId="49" fillId="27" borderId="24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5" fillId="27" borderId="27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6" fillId="10" borderId="24" applyNumberFormat="0" applyAlignment="0" applyProtection="0">
      <alignment vertical="center"/>
    </xf>
    <xf numFmtId="0" fontId="57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7" borderId="28" applyNumberFormat="0" applyFont="0" applyAlignment="0" applyProtection="0">
      <alignment vertical="center"/>
    </xf>
    <xf numFmtId="0" fontId="45" fillId="7" borderId="28" applyNumberFormat="0" applyFont="0" applyAlignment="0" applyProtection="0">
      <alignment vertical="center"/>
    </xf>
    <xf numFmtId="0" fontId="27" fillId="7" borderId="28" applyNumberFormat="0" applyFont="0" applyAlignment="0" applyProtection="0">
      <alignment vertical="center"/>
    </xf>
    <xf numFmtId="0" fontId="27" fillId="7" borderId="28" applyNumberFormat="0" applyFont="0" applyAlignment="0" applyProtection="0">
      <alignment vertical="center"/>
    </xf>
    <xf numFmtId="0" fontId="27" fillId="7" borderId="28" applyNumberFormat="0" applyFont="0" applyAlignment="0" applyProtection="0">
      <alignment vertical="center"/>
    </xf>
    <xf numFmtId="0" fontId="27" fillId="7" borderId="28" applyNumberFormat="0" applyFont="0" applyAlignment="0" applyProtection="0">
      <alignment vertical="center"/>
    </xf>
    <xf numFmtId="0" fontId="27" fillId="7" borderId="28" applyNumberFormat="0" applyFont="0" applyAlignment="0" applyProtection="0">
      <alignment vertical="center"/>
    </xf>
  </cellStyleXfs>
  <cellXfs count="116">
    <xf numFmtId="0" fontId="0" fillId="0" borderId="0" xfId="0"/>
    <xf numFmtId="0" fontId="0" fillId="0" borderId="0" xfId="0" applyFill="1"/>
    <xf numFmtId="177" fontId="0" fillId="0" borderId="0" xfId="0" applyNumberFormat="1"/>
    <xf numFmtId="0" fontId="1" fillId="0" borderId="1" xfId="501" applyFont="1" applyBorder="1" applyAlignment="1">
      <alignment horizontal="center" vertical="center" wrapText="1"/>
    </xf>
    <xf numFmtId="0" fontId="2" fillId="0" borderId="1" xfId="501" applyNumberFormat="1" applyFont="1" applyBorder="1" applyAlignment="1" applyProtection="1">
      <alignment horizontal="center" vertical="center" wrapText="1"/>
    </xf>
    <xf numFmtId="177" fontId="2" fillId="0" borderId="1" xfId="501" applyNumberFormat="1" applyFont="1" applyBorder="1" applyAlignment="1">
      <alignment horizontal="center" vertical="center" wrapText="1"/>
    </xf>
    <xf numFmtId="0" fontId="3" fillId="0" borderId="1" xfId="501" applyFont="1" applyBorder="1" applyAlignment="1">
      <alignment horizontal="center" vertical="center" wrapText="1"/>
    </xf>
    <xf numFmtId="0" fontId="3" fillId="0" borderId="1" xfId="501" applyNumberFormat="1" applyFont="1" applyBorder="1" applyAlignment="1">
      <alignment horizontal="center" vertical="center" wrapText="1"/>
    </xf>
    <xf numFmtId="177" fontId="3" fillId="0" borderId="1" xfId="501" applyNumberFormat="1" applyFont="1" applyBorder="1" applyAlignment="1">
      <alignment horizontal="center" vertical="center" wrapText="1"/>
    </xf>
    <xf numFmtId="0" fontId="4" fillId="0" borderId="1" xfId="501" applyFont="1" applyBorder="1" applyAlignment="1">
      <alignment horizontal="center" vertical="center" wrapText="1"/>
    </xf>
    <xf numFmtId="0" fontId="4" fillId="0" borderId="1" xfId="501" applyNumberFormat="1" applyFont="1" applyBorder="1" applyAlignment="1">
      <alignment horizontal="center" vertical="center" wrapText="1"/>
    </xf>
    <xf numFmtId="177" fontId="4" fillId="0" borderId="1" xfId="501" applyNumberFormat="1" applyFont="1" applyBorder="1" applyAlignment="1">
      <alignment horizontal="center" vertical="center" wrapText="1"/>
    </xf>
    <xf numFmtId="0" fontId="5" fillId="0" borderId="0" xfId="501" applyAlignment="1">
      <alignment horizontal="center"/>
    </xf>
    <xf numFmtId="0" fontId="4" fillId="0" borderId="0" xfId="501" applyFont="1" applyAlignment="1">
      <alignment horizontal="center" vertical="center" wrapText="1"/>
    </xf>
    <xf numFmtId="177" fontId="4" fillId="0" borderId="0" xfId="501" applyNumberFormat="1" applyFont="1" applyAlignment="1">
      <alignment horizontal="center" vertical="center" wrapText="1"/>
    </xf>
    <xf numFmtId="0" fontId="1" fillId="0" borderId="1" xfId="501" applyFont="1" applyFill="1" applyBorder="1" applyAlignment="1">
      <alignment horizontal="center" vertical="center" wrapText="1"/>
    </xf>
    <xf numFmtId="177" fontId="1" fillId="2" borderId="1" xfId="501" applyNumberFormat="1" applyFont="1" applyFill="1" applyBorder="1" applyAlignment="1">
      <alignment horizontal="center" vertical="center" wrapText="1"/>
    </xf>
    <xf numFmtId="0" fontId="4" fillId="0" borderId="1" xfId="50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2" borderId="3" xfId="0" applyFont="1" applyFill="1" applyBorder="1" applyAlignment="1">
      <alignment horizontal="center" wrapText="1"/>
    </xf>
    <xf numFmtId="0" fontId="5" fillId="0" borderId="0" xfId="501" applyFill="1" applyAlignment="1">
      <alignment horizontal="center"/>
    </xf>
    <xf numFmtId="177" fontId="5" fillId="0" borderId="0" xfId="501" applyNumberFormat="1" applyAlignment="1">
      <alignment horizontal="center"/>
    </xf>
    <xf numFmtId="0" fontId="7" fillId="0" borderId="4" xfId="368" applyFont="1" applyBorder="1" applyAlignment="1">
      <alignment horizontal="center" vertical="center"/>
    </xf>
    <xf numFmtId="0" fontId="8" fillId="0" borderId="1" xfId="368" applyFont="1" applyBorder="1" applyAlignment="1">
      <alignment horizontal="center" vertical="center"/>
    </xf>
    <xf numFmtId="0" fontId="8" fillId="0" borderId="5" xfId="368" applyFont="1" applyBorder="1" applyAlignment="1">
      <alignment horizontal="center" vertical="center"/>
    </xf>
    <xf numFmtId="0" fontId="8" fillId="0" borderId="5" xfId="368" applyNumberFormat="1" applyFont="1" applyBorder="1" applyAlignment="1">
      <alignment horizontal="center" vertical="center"/>
    </xf>
    <xf numFmtId="0" fontId="8" fillId="0" borderId="1" xfId="368" applyFont="1" applyBorder="1" applyAlignment="1">
      <alignment vertical="center"/>
    </xf>
    <xf numFmtId="0" fontId="0" fillId="0" borderId="6" xfId="368" applyFont="1" applyBorder="1" applyAlignment="1">
      <alignment vertical="center"/>
    </xf>
    <xf numFmtId="0" fontId="8" fillId="0" borderId="6" xfId="368" applyNumberFormat="1" applyFont="1" applyBorder="1" applyAlignment="1">
      <alignment horizontal="center" vertical="center"/>
    </xf>
    <xf numFmtId="0" fontId="9" fillId="0" borderId="1" xfId="368" applyFont="1" applyBorder="1" applyAlignment="1">
      <alignment vertical="center"/>
    </xf>
    <xf numFmtId="0" fontId="0" fillId="0" borderId="1" xfId="368" applyFont="1" applyBorder="1" applyAlignment="1">
      <alignment vertical="center"/>
    </xf>
    <xf numFmtId="0" fontId="9" fillId="0" borderId="1" xfId="141" applyFont="1" applyBorder="1" applyAlignment="1">
      <alignment horizontal="center" vertical="center"/>
    </xf>
    <xf numFmtId="0" fontId="10" fillId="0" borderId="7" xfId="368" applyFont="1" applyBorder="1" applyAlignment="1">
      <alignment horizontal="right" vertical="center"/>
    </xf>
    <xf numFmtId="0" fontId="11" fillId="0" borderId="0" xfId="368" applyNumberFormat="1" applyFont="1" applyAlignment="1">
      <alignment vertical="center" wrapText="1"/>
    </xf>
    <xf numFmtId="0" fontId="11" fillId="0" borderId="0" xfId="368" applyNumberFormat="1" applyFont="1" applyAlignment="1">
      <alignment vertical="center"/>
    </xf>
    <xf numFmtId="0" fontId="10" fillId="0" borderId="0" xfId="368" applyFont="1" applyBorder="1" applyAlignment="1">
      <alignment vertical="center"/>
    </xf>
    <xf numFmtId="0" fontId="0" fillId="0" borderId="0" xfId="368" applyFont="1" applyAlignment="1">
      <alignment vertical="center"/>
    </xf>
    <xf numFmtId="0" fontId="0" fillId="0" borderId="4" xfId="368" applyFont="1" applyBorder="1" applyAlignment="1">
      <alignment vertical="center"/>
    </xf>
    <xf numFmtId="0" fontId="8" fillId="0" borderId="8" xfId="368" applyNumberFormat="1" applyFont="1" applyBorder="1" applyAlignment="1">
      <alignment horizontal="center" vertical="center" wrapText="1"/>
    </xf>
    <xf numFmtId="0" fontId="8" fillId="0" borderId="9" xfId="368" applyNumberFormat="1" applyFont="1" applyBorder="1" applyAlignment="1">
      <alignment horizontal="center" vertical="center" wrapText="1"/>
    </xf>
    <xf numFmtId="0" fontId="8" fillId="0" borderId="10" xfId="368" applyNumberFormat="1" applyFont="1" applyBorder="1" applyAlignment="1">
      <alignment horizontal="center" vertical="center" wrapText="1"/>
    </xf>
    <xf numFmtId="0" fontId="8" fillId="2" borderId="1" xfId="368" applyFont="1" applyFill="1" applyBorder="1" applyAlignment="1">
      <alignment horizontal="center" vertical="center"/>
    </xf>
    <xf numFmtId="0" fontId="8" fillId="0" borderId="1" xfId="368" applyFont="1" applyBorder="1" applyAlignment="1">
      <alignment horizontal="center" vertical="center" wrapText="1"/>
    </xf>
    <xf numFmtId="0" fontId="9" fillId="2" borderId="1" xfId="141" applyFont="1" applyFill="1" applyBorder="1" applyAlignment="1">
      <alignment horizontal="center" vertical="center"/>
    </xf>
    <xf numFmtId="0" fontId="10" fillId="0" borderId="0" xfId="368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55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380" applyFont="1" applyFill="1" applyBorder="1" applyAlignment="1">
      <alignment horizontal="center" vertical="center" wrapText="1"/>
    </xf>
    <xf numFmtId="0" fontId="9" fillId="0" borderId="1" xfId="654" applyFont="1" applyBorder="1" applyAlignment="1">
      <alignment horizontal="center" vertical="center" wrapText="1"/>
    </xf>
    <xf numFmtId="0" fontId="9" fillId="0" borderId="1" xfId="648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8" fillId="0" borderId="8" xfId="658" applyNumberFormat="1" applyFont="1" applyFill="1" applyBorder="1" applyAlignment="1">
      <alignment horizontal="center" vertical="center" wrapText="1"/>
    </xf>
    <xf numFmtId="49" fontId="8" fillId="0" borderId="9" xfId="658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8" fillId="0" borderId="1" xfId="658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55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/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180" fontId="9" fillId="0" borderId="0" xfId="0" applyNumberFormat="1" applyFont="1"/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78" fontId="2" fillId="0" borderId="1" xfId="0" applyNumberFormat="1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/>
    </xf>
  </cellXfs>
  <cellStyles count="779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60% - 着色 2" xfId="5"/>
    <cellStyle name="货币" xfId="6" builtinId="4"/>
    <cellStyle name="60% - 强调文字颜色 5 2" xfId="7"/>
    <cellStyle name="40% - 强调文字颜色 2 2 2 3" xfId="8"/>
    <cellStyle name="_ET_STYLE_NoName_00_ 2 2 3 2" xfId="9"/>
    <cellStyle name="_ET_STYLE_NoName_00_ 9" xfId="10"/>
    <cellStyle name="千位分隔[0]" xfId="11" builtinId="6"/>
    <cellStyle name="常规 3 4 3" xfId="12"/>
    <cellStyle name="40% - 强调文字颜色 3" xfId="13" builtinId="39"/>
    <cellStyle name="常规 26 2" xfId="14"/>
    <cellStyle name="差" xfId="15" builtinId="27"/>
    <cellStyle name="标题 5 2 4" xfId="16"/>
    <cellStyle name="千位分隔" xfId="17" builtinId="3"/>
    <cellStyle name="60% - 强调文字颜色 3" xfId="18" builtinId="40"/>
    <cellStyle name="常规 3 6 3" xfId="19"/>
    <cellStyle name="超链接" xfId="20" builtinId="8"/>
    <cellStyle name="常规 3 3 2 4" xfId="21"/>
    <cellStyle name="百分比" xfId="22" builtinId="5"/>
    <cellStyle name="60% - 强调文字颜色 4 2 2 2" xfId="23"/>
    <cellStyle name="已访问的超链接" xfId="24" builtinId="9"/>
    <cellStyle name="常规 14 3 2" xfId="25"/>
    <cellStyle name="注释" xfId="26" builtinId="10"/>
    <cellStyle name="常规 12 2 2" xfId="27"/>
    <cellStyle name="60% - 强调文字颜色 2" xfId="28" builtinId="36"/>
    <cellStyle name="标题 4" xfId="29" builtinId="19"/>
    <cellStyle name="_ET_STYLE_NoName_00_ 4" xfId="30"/>
    <cellStyle name="常规 6 5" xfId="31"/>
    <cellStyle name="常规 4 4 3" xfId="32"/>
    <cellStyle name="警告文本" xfId="33" builtinId="11"/>
    <cellStyle name="标题 4 2 2" xfId="34"/>
    <cellStyle name="_ET_STYLE_NoName_00_" xfId="35"/>
    <cellStyle name="60% - 强调文字颜色 2 2 2" xfId="36"/>
    <cellStyle name="标题" xfId="37" builtinId="15"/>
    <cellStyle name="解释性文本" xfId="38" builtinId="53"/>
    <cellStyle name="_ET_STYLE_NoName_00_ 4 3 2" xfId="39"/>
    <cellStyle name="_ET_STYLE_NoName_00_ 10" xfId="40"/>
    <cellStyle name="标题 1" xfId="41" builtinId="16"/>
    <cellStyle name="标题 4 2 2 2" xfId="42"/>
    <cellStyle name="_ET_STYLE_NoName_00_ 2" xfId="43"/>
    <cellStyle name="60% - 强调文字颜色 2 2 2 2" xfId="44"/>
    <cellStyle name="标题 2" xfId="45" builtinId="17"/>
    <cellStyle name="标题 4 2 2 3" xfId="46"/>
    <cellStyle name="_ET_STYLE_NoName_00_ 3" xfId="47"/>
    <cellStyle name="40% - 着色 3 3" xfId="48"/>
    <cellStyle name="60% - 强调文字颜色 1" xfId="49" builtinId="32"/>
    <cellStyle name="60% - 强调文字颜色 2 2 2 3" xfId="50"/>
    <cellStyle name="标题 3" xfId="51" builtinId="18"/>
    <cellStyle name="60% - 强调文字颜色 4" xfId="52" builtinId="44"/>
    <cellStyle name="_ET_STYLE_NoName_00_ 2 2 2" xfId="53"/>
    <cellStyle name="输出" xfId="54" builtinId="21"/>
    <cellStyle name="常规 31" xfId="55"/>
    <cellStyle name="常规 26" xfId="56"/>
    <cellStyle name="常规 5 6 3 2" xfId="57"/>
    <cellStyle name="计算" xfId="58" builtinId="22"/>
    <cellStyle name="40% - 强调文字颜色 4 2" xfId="59"/>
    <cellStyle name="常规 26 3 2" xfId="60"/>
    <cellStyle name="20% - 着色 1 2" xfId="61"/>
    <cellStyle name="检查单元格" xfId="62" builtinId="23"/>
    <cellStyle name="20% - 强调文字颜色 6" xfId="63" builtinId="50"/>
    <cellStyle name="强调文字颜色 2" xfId="64" builtinId="33"/>
    <cellStyle name="常规 2 2 2 5" xfId="65"/>
    <cellStyle name="常规 6 2 3" xfId="66"/>
    <cellStyle name="40% - 着色 5 2" xfId="67"/>
    <cellStyle name="链接单元格" xfId="68" builtinId="24"/>
    <cellStyle name="60% - 强调文字颜色 4 2 3" xfId="69"/>
    <cellStyle name="汇总" xfId="70" builtinId="25"/>
    <cellStyle name="好" xfId="71" builtinId="26"/>
    <cellStyle name="常规 3 2 6" xfId="72"/>
    <cellStyle name="适中" xfId="73" builtinId="28"/>
    <cellStyle name="20% - 强调文字颜色 5" xfId="74" builtinId="46"/>
    <cellStyle name="强调文字颜色 1" xfId="75" builtinId="29"/>
    <cellStyle name="常规 2 2 2 4" xfId="76"/>
    <cellStyle name="20% - 强调文字颜色 1" xfId="77" builtinId="30"/>
    <cellStyle name="标题 5 4" xfId="78"/>
    <cellStyle name="40% - 强调文字颜色 1" xfId="79" builtinId="31"/>
    <cellStyle name="60% - 强调文字颜色 4 2" xfId="80"/>
    <cellStyle name="_ET_STYLE_NoName_00_ 2 2 2 2" xfId="81"/>
    <cellStyle name="20% - 强调文字颜色 2" xfId="82" builtinId="34"/>
    <cellStyle name="标题 5 5" xfId="83"/>
    <cellStyle name="40% - 强调文字颜色 2" xfId="84" builtinId="35"/>
    <cellStyle name="常规 3 4 3 2" xfId="85"/>
    <cellStyle name="强调文字颜色 3" xfId="86" builtinId="37"/>
    <cellStyle name="常规 2 2 2 6" xfId="87"/>
    <cellStyle name="常规 3 8 2" xfId="88"/>
    <cellStyle name="常规 10 3 3 2" xfId="89"/>
    <cellStyle name="强调文字颜色 4" xfId="90" builtinId="41"/>
    <cellStyle name="20% - 强调文字颜色 4" xfId="91" builtinId="42"/>
    <cellStyle name="标题 5 3 2" xfId="92"/>
    <cellStyle name="40% - 强调文字颜色 4" xfId="93" builtinId="43"/>
    <cellStyle name="常规 26 3" xfId="94"/>
    <cellStyle name="20% - 着色 1" xfId="95"/>
    <cellStyle name="常规 3 8 3" xfId="96"/>
    <cellStyle name="强调文字颜色 5" xfId="97" builtinId="45"/>
    <cellStyle name="40% - 强调文字颜色 5" xfId="98" builtinId="47"/>
    <cellStyle name="常规 26 4" xfId="99"/>
    <cellStyle name="60% - 强调文字颜色 5 2 2 2" xfId="100"/>
    <cellStyle name="20% - 着色 2" xfId="101"/>
    <cellStyle name="60% - 强调文字颜色 5" xfId="102" builtinId="48"/>
    <cellStyle name="60% - 着色 6 2" xfId="103"/>
    <cellStyle name="_ET_STYLE_NoName_00_ 2 2 3" xfId="104"/>
    <cellStyle name="_ET_STYLE_NoName_00_ 2 4 2" xfId="105"/>
    <cellStyle name="强调文字颜色 6" xfId="106" builtinId="49"/>
    <cellStyle name="适中 2" xfId="107"/>
    <cellStyle name="60% - 强调文字颜色 5 2 2 3" xfId="108"/>
    <cellStyle name="20% - 着色 3" xfId="109"/>
    <cellStyle name="40% - 强调文字颜色 6" xfId="110" builtinId="51"/>
    <cellStyle name="60% - 强调文字颜色 6" xfId="111" builtinId="52"/>
    <cellStyle name="60% - 着色 6 3" xfId="112"/>
    <cellStyle name="_ET_STYLE_NoName_00_ 2 2 4" xfId="113"/>
    <cellStyle name="60% - 强调文字颜色 4 2 4" xfId="114"/>
    <cellStyle name="_ET_STYLE_NoName_00_ 2 2" xfId="115"/>
    <cellStyle name="常规 6 3 3" xfId="116"/>
    <cellStyle name="40% - 着色 6 2" xfId="117"/>
    <cellStyle name="_ET_STYLE_NoName_00_ 2 3" xfId="118"/>
    <cellStyle name="_ET_STYLE_NoName_00_ 2 3 2" xfId="119"/>
    <cellStyle name="常规 6 3 4" xfId="120"/>
    <cellStyle name="40% - 着色 6 3" xfId="121"/>
    <cellStyle name="_ET_STYLE_NoName_00_ 2 4" xfId="122"/>
    <cellStyle name="40% - 强调文字颜色 3 2 2" xfId="123"/>
    <cellStyle name="_ET_STYLE_NoName_00_ 2 5" xfId="124"/>
    <cellStyle name="40% - 强调文字颜色 3 2 3" xfId="125"/>
    <cellStyle name="_ET_STYLE_NoName_00_ 2 6" xfId="126"/>
    <cellStyle name="检查单元格 2 2 3" xfId="127"/>
    <cellStyle name="常规 17" xfId="128"/>
    <cellStyle name="常规 22" xfId="129"/>
    <cellStyle name="_ET_STYLE_NoName_00_ 3 2" xfId="130"/>
    <cellStyle name="常规 17 2" xfId="131"/>
    <cellStyle name="常规 22 2" xfId="132"/>
    <cellStyle name="_ET_STYLE_NoName_00_ 3 2 2" xfId="133"/>
    <cellStyle name="常规 18" xfId="134"/>
    <cellStyle name="常规 23" xfId="135"/>
    <cellStyle name="_ET_STYLE_NoName_00_ 3 3" xfId="136"/>
    <cellStyle name="常规 18 2" xfId="137"/>
    <cellStyle name="常规 23 2" xfId="138"/>
    <cellStyle name="_ET_STYLE_NoName_00_ 3 3 2" xfId="139"/>
    <cellStyle name="常规 19" xfId="140"/>
    <cellStyle name="常规 24" xfId="141"/>
    <cellStyle name="标题 1 2 2 2" xfId="142"/>
    <cellStyle name="_ET_STYLE_NoName_00_ 3 4" xfId="143"/>
    <cellStyle name="常规 3 2 2 6" xfId="144"/>
    <cellStyle name="_ET_STYLE_NoName_00_ 4 2" xfId="145"/>
    <cellStyle name="_ET_STYLE_NoName_00_ 4 2 2" xfId="146"/>
    <cellStyle name="_ET_STYLE_NoName_00_ 4 3" xfId="147"/>
    <cellStyle name="_ET_STYLE_NoName_00_ 4 4" xfId="148"/>
    <cellStyle name="常规 3 10" xfId="149"/>
    <cellStyle name="_ET_STYLE_NoName_00_ 5" xfId="150"/>
    <cellStyle name="常规 3 10 2" xfId="151"/>
    <cellStyle name="_ET_STYLE_NoName_00_ 5 2" xfId="152"/>
    <cellStyle name="_ET_STYLE_NoName_00_ 5 2 2" xfId="153"/>
    <cellStyle name="_ET_STYLE_NoName_00_ 5 3" xfId="154"/>
    <cellStyle name="常规 2 2 2 3" xfId="155"/>
    <cellStyle name="_ET_STYLE_NoName_00_ 5 3 2" xfId="156"/>
    <cellStyle name="_ET_STYLE_NoName_00_ 5 4" xfId="157"/>
    <cellStyle name="常规 3 11" xfId="158"/>
    <cellStyle name="_ET_STYLE_NoName_00_ 6" xfId="159"/>
    <cellStyle name="_ET_STYLE_NoName_00_ 6 2" xfId="160"/>
    <cellStyle name="常规 10 4" xfId="161"/>
    <cellStyle name="_ET_STYLE_NoName_00_ 6 2 2" xfId="162"/>
    <cellStyle name="_ET_STYLE_NoName_00_ 6 3" xfId="163"/>
    <cellStyle name="20% - 强调文字颜色 1 2" xfId="164"/>
    <cellStyle name="常规 11 4" xfId="165"/>
    <cellStyle name="_ET_STYLE_NoName_00_ 6 3 2" xfId="166"/>
    <cellStyle name="20% - 强调文字颜色 1 2 2" xfId="167"/>
    <cellStyle name="强调文字颜色 2 2 2 2" xfId="168"/>
    <cellStyle name="_ET_STYLE_NoName_00_ 6 4" xfId="169"/>
    <cellStyle name="常规 3 12" xfId="170"/>
    <cellStyle name="_ET_STYLE_NoName_00_ 7" xfId="171"/>
    <cellStyle name="_ET_STYLE_NoName_00_ 7 2" xfId="172"/>
    <cellStyle name="_ET_STYLE_NoName_00_ 8" xfId="173"/>
    <cellStyle name="_ET_STYLE_NoName_00_ 8 2" xfId="174"/>
    <cellStyle name="常规 3 2 4" xfId="175"/>
    <cellStyle name="标题 5" xfId="176"/>
    <cellStyle name="20% - 强调文字颜色 1 2 2 2" xfId="177"/>
    <cellStyle name="20% - 强调文字颜色 1 2 2 3" xfId="178"/>
    <cellStyle name="40% - 强调文字颜色 2 2" xfId="179"/>
    <cellStyle name="20% - 强调文字颜色 1 2 3" xfId="180"/>
    <cellStyle name="20% - 强调文字颜色 1 2 4" xfId="181"/>
    <cellStyle name="20% - 强调文字颜色 2 2" xfId="182"/>
    <cellStyle name="20% - 强调文字颜色 2 2 2" xfId="183"/>
    <cellStyle name="20% - 强调文字颜色 2 2 2 2" xfId="184"/>
    <cellStyle name="20% - 强调文字颜色 2 2 2 3" xfId="185"/>
    <cellStyle name="20% - 强调文字颜色 2 2 3" xfId="186"/>
    <cellStyle name="20% - 强调文字颜色 2 2 4" xfId="187"/>
    <cellStyle name="20% - 强调文字颜色 3 2" xfId="188"/>
    <cellStyle name="常规 3 2 5" xfId="189"/>
    <cellStyle name="20% - 强调文字颜色 3 2 2" xfId="190"/>
    <cellStyle name="标题 1 2 4" xfId="191"/>
    <cellStyle name="20% - 强调文字颜色 3 2 2 2" xfId="192"/>
    <cellStyle name="20% - 强调文字颜色 3 2 2 3" xfId="193"/>
    <cellStyle name="20% - 强调文字颜色 3 2 3" xfId="194"/>
    <cellStyle name="20% - 强调文字颜色 3 2 4" xfId="195"/>
    <cellStyle name="20% - 强调文字颜色 4 2" xfId="196"/>
    <cellStyle name="常规 3 3 5" xfId="197"/>
    <cellStyle name="常规 3" xfId="198"/>
    <cellStyle name="常规 3 2" xfId="199"/>
    <cellStyle name="20% - 强调文字颜色 4 2 2" xfId="200"/>
    <cellStyle name="常规 3 2 2" xfId="201"/>
    <cellStyle name="20% - 着色 5" xfId="202"/>
    <cellStyle name="20% - 强调文字颜色 4 2 2 2" xfId="203"/>
    <cellStyle name="常规 3 2 3" xfId="204"/>
    <cellStyle name="20% - 着色 6" xfId="205"/>
    <cellStyle name="20% - 强调文字颜色 4 2 2 3" xfId="206"/>
    <cellStyle name="常规 3 3" xfId="207"/>
    <cellStyle name="20% - 强调文字颜色 4 2 3" xfId="208"/>
    <cellStyle name="常规 3 4" xfId="209"/>
    <cellStyle name="20% - 强调文字颜色 4 2 4" xfId="210"/>
    <cellStyle name="20% - 强调文字颜色 5 2" xfId="211"/>
    <cellStyle name="常规 3 4 5" xfId="212"/>
    <cellStyle name="40% - 着色 2" xfId="213"/>
    <cellStyle name="20% - 强调文字颜色 5 2 2" xfId="214"/>
    <cellStyle name="40% - 着色 2 2" xfId="215"/>
    <cellStyle name="20% - 强调文字颜色 5 2 2 2" xfId="216"/>
    <cellStyle name="40% - 着色 2 3" xfId="217"/>
    <cellStyle name="20% - 强调文字颜色 5 2 2 3" xfId="218"/>
    <cellStyle name="40% - 着色 3" xfId="219"/>
    <cellStyle name="20% - 强调文字颜色 5 2 3" xfId="220"/>
    <cellStyle name="40% - 着色 4" xfId="221"/>
    <cellStyle name="20% - 强调文字颜色 5 2 4" xfId="222"/>
    <cellStyle name="60% - 强调文字颜色 6 2 4" xfId="223"/>
    <cellStyle name="20% - 强调文字颜色 6 2" xfId="224"/>
    <cellStyle name="20% - 强调文字颜色 6 2 2" xfId="225"/>
    <cellStyle name="20% - 强调文字颜色 6 2 2 2" xfId="226"/>
    <cellStyle name="20% - 强调文字颜色 6 2 2 3" xfId="227"/>
    <cellStyle name="20% - 强调文字颜色 6 2 3" xfId="228"/>
    <cellStyle name="20% - 强调文字颜色 6 2 4" xfId="229"/>
    <cellStyle name="20% - 着色 1 3" xfId="230"/>
    <cellStyle name="好 2 3" xfId="231"/>
    <cellStyle name="40% - 强调文字颜色 5 2" xfId="232"/>
    <cellStyle name="20% - 着色 2 2" xfId="233"/>
    <cellStyle name="20% - 着色 2 3" xfId="234"/>
    <cellStyle name="标题 2 2 4" xfId="235"/>
    <cellStyle name="40% - 强调文字颜色 6 2" xfId="236"/>
    <cellStyle name="20% - 着色 3 2" xfId="237"/>
    <cellStyle name="20% - 着色 3 3" xfId="238"/>
    <cellStyle name="20% - 着色 4" xfId="239"/>
    <cellStyle name="常规 13" xfId="240"/>
    <cellStyle name="20% - 着色 4 2" xfId="241"/>
    <cellStyle name="常规 14" xfId="242"/>
    <cellStyle name="20% - 着色 4 3" xfId="243"/>
    <cellStyle name="常规 3 2 2 2" xfId="244"/>
    <cellStyle name="标题 3 2 2 3" xfId="245"/>
    <cellStyle name="20% - 着色 5 2" xfId="246"/>
    <cellStyle name="常规 3 2 2 3" xfId="247"/>
    <cellStyle name="20% - 着色 5 3" xfId="248"/>
    <cellStyle name="常规 3 2 3 2" xfId="249"/>
    <cellStyle name="20% - 着色 6 2" xfId="250"/>
    <cellStyle name="20% - 着色 6 3" xfId="251"/>
    <cellStyle name="常规 10 5" xfId="252"/>
    <cellStyle name="标题 5 4 2" xfId="253"/>
    <cellStyle name="40% - 强调文字颜色 1 2" xfId="254"/>
    <cellStyle name="常规 10 5 2" xfId="255"/>
    <cellStyle name="常规 5 7" xfId="256"/>
    <cellStyle name="40% - 强调文字颜色 6 2 2 3" xfId="257"/>
    <cellStyle name="40% - 强调文字颜色 1 2 2" xfId="258"/>
    <cellStyle name="40% - 强调文字颜色 1 2 2 2" xfId="259"/>
    <cellStyle name="40% - 强调文字颜色 1 2 2 3" xfId="260"/>
    <cellStyle name="40% - 强调文字颜色 1 2 3" xfId="261"/>
    <cellStyle name="40% - 强调文字颜色 1 2 4" xfId="262"/>
    <cellStyle name="40% - 强调文字颜色 2 2 2" xfId="263"/>
    <cellStyle name="40% - 强调文字颜色 2 2 2 2" xfId="264"/>
    <cellStyle name="40% - 强调文字颜色 2 2 3" xfId="265"/>
    <cellStyle name="40% - 强调文字颜色 2 2 4" xfId="266"/>
    <cellStyle name="40% - 强调文字颜色 3 2" xfId="267"/>
    <cellStyle name="常规 26 2 2" xfId="268"/>
    <cellStyle name="40% - 强调文字颜色 3 2 4" xfId="269"/>
    <cellStyle name="40% - 强调文字颜色 3 2 2 2" xfId="270"/>
    <cellStyle name="常规 17 3 2" xfId="271"/>
    <cellStyle name="常规 22 3 2" xfId="272"/>
    <cellStyle name="40% - 强调文字颜色 3 2 2 3" xfId="273"/>
    <cellStyle name="40% - 强调文字颜色 4 2 2" xfId="274"/>
    <cellStyle name="40% - 强调文字颜色 4 2 2 2" xfId="275"/>
    <cellStyle name="40% - 强调文字颜色 4 2 2 3" xfId="276"/>
    <cellStyle name="40% - 强调文字颜色 4 2 3" xfId="277"/>
    <cellStyle name="常规 25 2" xfId="278"/>
    <cellStyle name="40% - 强调文字颜色 4 2 4" xfId="279"/>
    <cellStyle name="好 2 3 2" xfId="280"/>
    <cellStyle name="40% - 强调文字颜色 5 2 2" xfId="281"/>
    <cellStyle name="常规 15" xfId="282"/>
    <cellStyle name="常规 20" xfId="283"/>
    <cellStyle name="40% - 强调文字颜色 5 2 2 2" xfId="284"/>
    <cellStyle name="检查单元格 2 2 2" xfId="285"/>
    <cellStyle name="常规 16" xfId="286"/>
    <cellStyle name="常规 21" xfId="287"/>
    <cellStyle name="40% - 强调文字颜色 5 2 2 3" xfId="288"/>
    <cellStyle name="好 2 3 3" xfId="289"/>
    <cellStyle name="40% - 强调文字颜色 5 2 3" xfId="290"/>
    <cellStyle name="40% - 强调文字颜色 5 2 4" xfId="291"/>
    <cellStyle name="40% - 强调文字颜色 6 2 2" xfId="292"/>
    <cellStyle name="常规 5 6" xfId="293"/>
    <cellStyle name="40% - 强调文字颜色 6 2 2 2" xfId="294"/>
    <cellStyle name="常规 2 2 4 2" xfId="295"/>
    <cellStyle name="适中 2 2 3" xfId="296"/>
    <cellStyle name="60% - 着色 2 2" xfId="297"/>
    <cellStyle name="40% - 强调文字颜色 6 2 3" xfId="298"/>
    <cellStyle name="60% - 着色 2 3" xfId="299"/>
    <cellStyle name="40% - 强调文字颜色 6 2 4" xfId="300"/>
    <cellStyle name="40% - 着色 1" xfId="301"/>
    <cellStyle name="常规 3 3 2 3 2" xfId="302"/>
    <cellStyle name="40% - 着色 1 2" xfId="303"/>
    <cellStyle name="40% - 着色 1 3" xfId="304"/>
    <cellStyle name="40% - 着色 3 2" xfId="305"/>
    <cellStyle name="40% - 着色 4 2" xfId="306"/>
    <cellStyle name="40% - 着色 4 3" xfId="307"/>
    <cellStyle name="40% - 着色 5" xfId="308"/>
    <cellStyle name="常规 6 2 4" xfId="309"/>
    <cellStyle name="40% - 着色 5 3" xfId="310"/>
    <cellStyle name="40% - 着色 6" xfId="311"/>
    <cellStyle name="60% - 强调文字颜色 1 2" xfId="312"/>
    <cellStyle name="60% - 强调文字颜色 1 2 2" xfId="313"/>
    <cellStyle name="标题 3 2 4" xfId="314"/>
    <cellStyle name="60% - 强调文字颜色 1 2 2 2" xfId="315"/>
    <cellStyle name="常规 2 5 2" xfId="316"/>
    <cellStyle name="60% - 强调文字颜色 1 2 2 3" xfId="317"/>
    <cellStyle name="60% - 强调文字颜色 1 2 3" xfId="318"/>
    <cellStyle name="常规 3 3 2" xfId="319"/>
    <cellStyle name="60% - 强调文字颜色 1 2 4" xfId="320"/>
    <cellStyle name="60% - 强调文字颜色 2 2" xfId="321"/>
    <cellStyle name="60% - 强调文字颜色 2 2 3" xfId="322"/>
    <cellStyle name="60% - 强调文字颜色 2 2 4" xfId="323"/>
    <cellStyle name="60% - 强调文字颜色 3 2" xfId="324"/>
    <cellStyle name="60% - 强调文字颜色 3 2 2" xfId="325"/>
    <cellStyle name="60% - 强调文字颜色 3 2 2 2" xfId="326"/>
    <cellStyle name="60% - 强调文字颜色 3 2 2 3" xfId="327"/>
    <cellStyle name="60% - 强调文字颜色 3 2 3" xfId="328"/>
    <cellStyle name="60% - 强调文字颜色 3 2 4" xfId="329"/>
    <cellStyle name="60% - 强调文字颜色 4 2 2" xfId="330"/>
    <cellStyle name="标题 1 2 2" xfId="331"/>
    <cellStyle name="60% - 着色 4 2" xfId="332"/>
    <cellStyle name="60% - 强调文字颜色 4 2 2 3" xfId="333"/>
    <cellStyle name="60% - 强调文字颜色 5 2 2" xfId="334"/>
    <cellStyle name="常规 2 2 2 3 2" xfId="335"/>
    <cellStyle name="60% - 强调文字颜色 5 2 3" xfId="336"/>
    <cellStyle name="60% - 强调文字颜色 5 2 4" xfId="337"/>
    <cellStyle name="60% - 强调文字颜色 6 2" xfId="338"/>
    <cellStyle name="常规 3 5 3" xfId="339"/>
    <cellStyle name="60% - 强调文字颜色 6 2 2" xfId="340"/>
    <cellStyle name="常规 3 5 3 2" xfId="341"/>
    <cellStyle name="60% - 强调文字颜色 6 2 2 2" xfId="342"/>
    <cellStyle name="60% - 强调文字颜色 6 2 2 3" xfId="343"/>
    <cellStyle name="常规 3 5 4" xfId="344"/>
    <cellStyle name="60% - 强调文字颜色 6 2 3" xfId="345"/>
    <cellStyle name="常规 2 2 3" xfId="346"/>
    <cellStyle name="60% - 着色 1" xfId="347"/>
    <cellStyle name="60% - 着色 1 2" xfId="348"/>
    <cellStyle name="60% - 着色 1 3" xfId="349"/>
    <cellStyle name="常规 2 2 5" xfId="350"/>
    <cellStyle name="60% - 着色 3" xfId="351"/>
    <cellStyle name="常规 2 2 5 2" xfId="352"/>
    <cellStyle name="60% - 着色 3 2" xfId="353"/>
    <cellStyle name="差 2" xfId="354"/>
    <cellStyle name="60% - 着色 3 3" xfId="355"/>
    <cellStyle name="常规 2 2 6" xfId="356"/>
    <cellStyle name="标题 1 2" xfId="357"/>
    <cellStyle name="60% - 着色 4" xfId="358"/>
    <cellStyle name="标题 1 2 3" xfId="359"/>
    <cellStyle name="60% - 着色 4 3" xfId="360"/>
    <cellStyle name="常规 2 2 7" xfId="361"/>
    <cellStyle name="60% - 着色 5" xfId="362"/>
    <cellStyle name="60% - 着色 5 2" xfId="363"/>
    <cellStyle name="60% - 着色 5 3" xfId="364"/>
    <cellStyle name="常规 2 2 8" xfId="365"/>
    <cellStyle name="常规 13 2 2" xfId="366"/>
    <cellStyle name="60% - 着色 6" xfId="367"/>
    <cellStyle name="常规 30" xfId="368"/>
    <cellStyle name="常规 25" xfId="369"/>
    <cellStyle name="标题 1 2 2 3" xfId="370"/>
    <cellStyle name="常规 2 3 6" xfId="371"/>
    <cellStyle name="标题 2 2" xfId="372"/>
    <cellStyle name="常规 5 2 2 2 2" xfId="373"/>
    <cellStyle name="常规 15 3" xfId="374"/>
    <cellStyle name="常规 20 3" xfId="375"/>
    <cellStyle name="标题 2 2 2" xfId="376"/>
    <cellStyle name="常规 15 3 2" xfId="377"/>
    <cellStyle name="常规 20 3 2" xfId="378"/>
    <cellStyle name="标题 2 2 2 2" xfId="379"/>
    <cellStyle name="常规 2 2 2 2" xfId="380"/>
    <cellStyle name="标题 2 2 2 3" xfId="381"/>
    <cellStyle name="常规 15 4" xfId="382"/>
    <cellStyle name="常规 20 4" xfId="383"/>
    <cellStyle name="标题 2 2 3" xfId="384"/>
    <cellStyle name="标题 3 2" xfId="385"/>
    <cellStyle name="标题 3 2 2" xfId="386"/>
    <cellStyle name="常规 17 4" xfId="387"/>
    <cellStyle name="常规 22 4" xfId="388"/>
    <cellStyle name="标题 3 2 2 2" xfId="389"/>
    <cellStyle name="标题 3 2 3" xfId="390"/>
    <cellStyle name="标题 4 2" xfId="391"/>
    <cellStyle name="标题 4 2 3" xfId="392"/>
    <cellStyle name="标题 4 2 4" xfId="393"/>
    <cellStyle name="标题 5 2" xfId="394"/>
    <cellStyle name="标题 5 2 2" xfId="395"/>
    <cellStyle name="标题 5 2 2 2" xfId="396"/>
    <cellStyle name="常规 2 3 5" xfId="397"/>
    <cellStyle name="标题 5 2 3" xfId="398"/>
    <cellStyle name="标题 5 2 3 2" xfId="399"/>
    <cellStyle name="标题 5 3" xfId="400"/>
    <cellStyle name="差 2 2" xfId="401"/>
    <cellStyle name="差 2 4" xfId="402"/>
    <cellStyle name="差 2 2 2" xfId="403"/>
    <cellStyle name="差 2 2 3" xfId="404"/>
    <cellStyle name="差 2 3" xfId="405"/>
    <cellStyle name="常规 16 2" xfId="406"/>
    <cellStyle name="常规 21 2" xfId="407"/>
    <cellStyle name="常规 10" xfId="408"/>
    <cellStyle name="常规 16 2 2" xfId="409"/>
    <cellStyle name="常规 21 2 2" xfId="410"/>
    <cellStyle name="常规 10 2" xfId="411"/>
    <cellStyle name="常规 2 7" xfId="412"/>
    <cellStyle name="常规 10 2 2" xfId="413"/>
    <cellStyle name="常规 3 3 2 3" xfId="414"/>
    <cellStyle name="常规 10 2 2 2" xfId="415"/>
    <cellStyle name="常规 10 2 3" xfId="416"/>
    <cellStyle name="常规 10 2 3 2" xfId="417"/>
    <cellStyle name="常规 10 2 4" xfId="418"/>
    <cellStyle name="常规 10 3" xfId="419"/>
    <cellStyle name="常规 3 7" xfId="420"/>
    <cellStyle name="常规 10 3 2" xfId="421"/>
    <cellStyle name="常规 3 7 2" xfId="422"/>
    <cellStyle name="常规 10 3 2 2" xfId="423"/>
    <cellStyle name="常规 3 8" xfId="424"/>
    <cellStyle name="常规 10 3 3" xfId="425"/>
    <cellStyle name="常规 10 3 4" xfId="426"/>
    <cellStyle name="常规 10 4 2" xfId="427"/>
    <cellStyle name="常规 10 6" xfId="428"/>
    <cellStyle name="常规 5 2 2 3 2" xfId="429"/>
    <cellStyle name="常规 16 3" xfId="430"/>
    <cellStyle name="常规 21 3" xfId="431"/>
    <cellStyle name="常规 11" xfId="432"/>
    <cellStyle name="常规 16 3 2" xfId="433"/>
    <cellStyle name="常规 21 3 2" xfId="434"/>
    <cellStyle name="常规 11 2" xfId="435"/>
    <cellStyle name="常规 11 2 2" xfId="436"/>
    <cellStyle name="常规 2 3 2 2" xfId="437"/>
    <cellStyle name="常规 11 3" xfId="438"/>
    <cellStyle name="常规 11 3 2" xfId="439"/>
    <cellStyle name="常规 16 4" xfId="440"/>
    <cellStyle name="常规 21 4" xfId="441"/>
    <cellStyle name="常规 12" xfId="442"/>
    <cellStyle name="常规 12 2" xfId="443"/>
    <cellStyle name="常规 2 3 3 2" xfId="444"/>
    <cellStyle name="常规 12 3" xfId="445"/>
    <cellStyle name="常规 12 3 2" xfId="446"/>
    <cellStyle name="常规 12 4" xfId="447"/>
    <cellStyle name="常规 13 2" xfId="448"/>
    <cellStyle name="常规 2 3 4 2" xfId="449"/>
    <cellStyle name="常规 13 3" xfId="450"/>
    <cellStyle name="常规 5 2 2 4" xfId="451"/>
    <cellStyle name="常规 13 3 2" xfId="452"/>
    <cellStyle name="常规 13 4" xfId="453"/>
    <cellStyle name="常规 14 2" xfId="454"/>
    <cellStyle name="常规 14 2 2" xfId="455"/>
    <cellStyle name="常规 14 3" xfId="456"/>
    <cellStyle name="常规 14 4" xfId="457"/>
    <cellStyle name="常规 15 2" xfId="458"/>
    <cellStyle name="常规 20 2" xfId="459"/>
    <cellStyle name="常规 15 2 2" xfId="460"/>
    <cellStyle name="常规 20 2 2" xfId="461"/>
    <cellStyle name="常规 17 2 2" xfId="462"/>
    <cellStyle name="常规 22 2 2" xfId="463"/>
    <cellStyle name="常规 17 3" xfId="464"/>
    <cellStyle name="常规 22 3" xfId="465"/>
    <cellStyle name="常规 19 3" xfId="466"/>
    <cellStyle name="常规 24 3" xfId="467"/>
    <cellStyle name="常规 18 2 2" xfId="468"/>
    <cellStyle name="常规 23 2 2" xfId="469"/>
    <cellStyle name="常规 18 3" xfId="470"/>
    <cellStyle name="常规 23 3" xfId="471"/>
    <cellStyle name="常规 25 3" xfId="472"/>
    <cellStyle name="常规 18 3 2" xfId="473"/>
    <cellStyle name="常规 23 3 2" xfId="474"/>
    <cellStyle name="常规 18 4" xfId="475"/>
    <cellStyle name="常规 23 4" xfId="476"/>
    <cellStyle name="常规 19 2" xfId="477"/>
    <cellStyle name="常规 24 2" xfId="478"/>
    <cellStyle name="常规 3 3 4" xfId="479"/>
    <cellStyle name="常规 2" xfId="480"/>
    <cellStyle name="常规 3 3 4 2" xfId="481"/>
    <cellStyle name="常规 2 2" xfId="482"/>
    <cellStyle name="常规 2 2 2" xfId="483"/>
    <cellStyle name="常规 2 2 2 2 2" xfId="484"/>
    <cellStyle name="强调文字颜色 1 2" xfId="485"/>
    <cellStyle name="常规 2 2 2 4 2" xfId="486"/>
    <cellStyle name="常规 2 3" xfId="487"/>
    <cellStyle name="常规 2 3 2" xfId="488"/>
    <cellStyle name="常规 2 3 3" xfId="489"/>
    <cellStyle name="常规 2 3 4" xfId="490"/>
    <cellStyle name="常规 2 4" xfId="491"/>
    <cellStyle name="常规 3 8 2 2" xfId="492"/>
    <cellStyle name="常规 2 5" xfId="493"/>
    <cellStyle name="常规 2 6" xfId="494"/>
    <cellStyle name="常规 24 2 2" xfId="495"/>
    <cellStyle name="常规 24 3 2" xfId="496"/>
    <cellStyle name="常规 24 4" xfId="497"/>
    <cellStyle name="常规 25 2 2" xfId="498"/>
    <cellStyle name="常规 25 3 2" xfId="499"/>
    <cellStyle name="常规 25 4" xfId="500"/>
    <cellStyle name="常规 32" xfId="501"/>
    <cellStyle name="常规 27" xfId="502"/>
    <cellStyle name="常规 27 2" xfId="503"/>
    <cellStyle name="常规 27 2 2" xfId="504"/>
    <cellStyle name="常规 27 3" xfId="505"/>
    <cellStyle name="常规 27 3 2" xfId="506"/>
    <cellStyle name="常规 27 4" xfId="507"/>
    <cellStyle name="常规 33" xfId="508"/>
    <cellStyle name="常规 28" xfId="509"/>
    <cellStyle name="常规 28 2" xfId="510"/>
    <cellStyle name="常规 29" xfId="511"/>
    <cellStyle name="常规 29 2" xfId="512"/>
    <cellStyle name="常规 3 2 2 2 2" xfId="513"/>
    <cellStyle name="常规 3 2 2 2 2 2" xfId="514"/>
    <cellStyle name="常规 3 2 2 2 3" xfId="515"/>
    <cellStyle name="常规 3 2 2 3 2" xfId="516"/>
    <cellStyle name="常规 3 2 2 4" xfId="517"/>
    <cellStyle name="常规 3 2 2 4 2" xfId="518"/>
    <cellStyle name="常规 3 2 2 5" xfId="519"/>
    <cellStyle name="常规 3 3 2 2" xfId="520"/>
    <cellStyle name="常规 3 3 2 2 2" xfId="521"/>
    <cellStyle name="常规 3 3 3" xfId="522"/>
    <cellStyle name="常规 3 3 3 2" xfId="523"/>
    <cellStyle name="常规 3 3 6" xfId="524"/>
    <cellStyle name="常规 3 4 2" xfId="525"/>
    <cellStyle name="常规 3 4 2 2" xfId="526"/>
    <cellStyle name="常规 3 4 4" xfId="527"/>
    <cellStyle name="常规 3 8 3 2" xfId="528"/>
    <cellStyle name="常规 3 5" xfId="529"/>
    <cellStyle name="常规 3 5 2" xfId="530"/>
    <cellStyle name="常规 3 5 2 2" xfId="531"/>
    <cellStyle name="常规 3 6" xfId="532"/>
    <cellStyle name="常规 3 6 2" xfId="533"/>
    <cellStyle name="常规 3 7 2 2" xfId="534"/>
    <cellStyle name="常规 3 7 3" xfId="535"/>
    <cellStyle name="常规 3 7 3 2" xfId="536"/>
    <cellStyle name="常规 3 7 4" xfId="537"/>
    <cellStyle name="常规 3 8 4" xfId="538"/>
    <cellStyle name="常规 3 9" xfId="539"/>
    <cellStyle name="常规 3 9 2" xfId="540"/>
    <cellStyle name="常规 4" xfId="541"/>
    <cellStyle name="常规 4 2" xfId="542"/>
    <cellStyle name="常规 4 4" xfId="543"/>
    <cellStyle name="常规 4 2 2" xfId="544"/>
    <cellStyle name="常规 4 5" xfId="545"/>
    <cellStyle name="常规 4 2 3" xfId="546"/>
    <cellStyle name="常规 7 4" xfId="547"/>
    <cellStyle name="常规 4 5 2" xfId="548"/>
    <cellStyle name="常规 4 2 3 2" xfId="549"/>
    <cellStyle name="常规 4 6" xfId="550"/>
    <cellStyle name="常规 4 2 4" xfId="551"/>
    <cellStyle name="常规 8 4" xfId="552"/>
    <cellStyle name="常规 4 6 2" xfId="553"/>
    <cellStyle name="常规 4 2 4 2" xfId="554"/>
    <cellStyle name="常规 4 7" xfId="555"/>
    <cellStyle name="常规 4 2 5" xfId="556"/>
    <cellStyle name="常规 4 8" xfId="557"/>
    <cellStyle name="常规 4 2 6" xfId="558"/>
    <cellStyle name="常规 4 3" xfId="559"/>
    <cellStyle name="常规 6 4" xfId="560"/>
    <cellStyle name="常规 4 4 2" xfId="561"/>
    <cellStyle name="常规 7 4 2" xfId="562"/>
    <cellStyle name="常规 4 5 2 2" xfId="563"/>
    <cellStyle name="常规 7 5" xfId="564"/>
    <cellStyle name="常规 4 5 3" xfId="565"/>
    <cellStyle name="常规 7 5 2" xfId="566"/>
    <cellStyle name="常规 4 5 3 2" xfId="567"/>
    <cellStyle name="常规 7 6" xfId="568"/>
    <cellStyle name="常规 4 5 4" xfId="569"/>
    <cellStyle name="常规 4 7 2" xfId="570"/>
    <cellStyle name="常规 4 9" xfId="571"/>
    <cellStyle name="常规 5" xfId="572"/>
    <cellStyle name="常规 5 10" xfId="573"/>
    <cellStyle name="常规 5 2" xfId="574"/>
    <cellStyle name="常规 5 2 2" xfId="575"/>
    <cellStyle name="常规 5 2 2 2" xfId="576"/>
    <cellStyle name="常规 5 2 2 3" xfId="577"/>
    <cellStyle name="常规 5 2 3" xfId="578"/>
    <cellStyle name="常规 5 2 3 2" xfId="579"/>
    <cellStyle name="常规 5 2 4" xfId="580"/>
    <cellStyle name="常规 5 2 4 2" xfId="581"/>
    <cellStyle name="常规 5 2 5" xfId="582"/>
    <cellStyle name="常规 5 2 6" xfId="583"/>
    <cellStyle name="常规 5 3" xfId="584"/>
    <cellStyle name="常规 5 3 2" xfId="585"/>
    <cellStyle name="常规 5 3 2 2" xfId="586"/>
    <cellStyle name="常规 5 3 3" xfId="587"/>
    <cellStyle name="常规 5 3 3 2" xfId="588"/>
    <cellStyle name="常规 5 3 4" xfId="589"/>
    <cellStyle name="常规 5 4" xfId="590"/>
    <cellStyle name="常规 5 4 2" xfId="591"/>
    <cellStyle name="常规 5 4 3" xfId="592"/>
    <cellStyle name="常规 5 5" xfId="593"/>
    <cellStyle name="常规 5 5 2" xfId="594"/>
    <cellStyle name="常规 5 5 2 2" xfId="595"/>
    <cellStyle name="常规 5 5 3" xfId="596"/>
    <cellStyle name="常规 5 5 3 2" xfId="597"/>
    <cellStyle name="常规 5 5 4" xfId="598"/>
    <cellStyle name="常规 5 6 2" xfId="599"/>
    <cellStyle name="计算 2 2 3" xfId="600"/>
    <cellStyle name="常规 5 6 2 2" xfId="601"/>
    <cellStyle name="常规 5 6 3" xfId="602"/>
    <cellStyle name="常规 5 6 4" xfId="603"/>
    <cellStyle name="常规 5 7 2" xfId="604"/>
    <cellStyle name="常规 5 8" xfId="605"/>
    <cellStyle name="常规 5 8 2" xfId="606"/>
    <cellStyle name="常规 5 9" xfId="607"/>
    <cellStyle name="常规 6" xfId="608"/>
    <cellStyle name="常规 6 2" xfId="609"/>
    <cellStyle name="常规 6 2 2" xfId="610"/>
    <cellStyle name="常规 6 2 2 2" xfId="611"/>
    <cellStyle name="常规 6 2 3 2" xfId="612"/>
    <cellStyle name="常规 6 2 5" xfId="613"/>
    <cellStyle name="常规 6 3" xfId="614"/>
    <cellStyle name="常规 6 3 2" xfId="615"/>
    <cellStyle name="常规 6 3 2 2" xfId="616"/>
    <cellStyle name="常规 6 3 3 2" xfId="617"/>
    <cellStyle name="常规 6 4 2" xfId="618"/>
    <cellStyle name="常规 6 4 2 2" xfId="619"/>
    <cellStyle name="常规 6 4 3" xfId="620"/>
    <cellStyle name="常规 6 4 3 2" xfId="621"/>
    <cellStyle name="常规 6 4 4" xfId="622"/>
    <cellStyle name="警告文本 2" xfId="623"/>
    <cellStyle name="常规 6 5 2" xfId="624"/>
    <cellStyle name="警告文本 2 2" xfId="625"/>
    <cellStyle name="常规 6 5 2 2" xfId="626"/>
    <cellStyle name="常规 6 5 3" xfId="627"/>
    <cellStyle name="常规 6 5 3 2" xfId="628"/>
    <cellStyle name="常规 6 5 4" xfId="629"/>
    <cellStyle name="常规 6 6" xfId="630"/>
    <cellStyle name="常规 6 6 2" xfId="631"/>
    <cellStyle name="常规 6 6 2 2" xfId="632"/>
    <cellStyle name="常规 6 6 3" xfId="633"/>
    <cellStyle name="常规 6 7" xfId="634"/>
    <cellStyle name="常规 6 8" xfId="635"/>
    <cellStyle name="常规 6 8 2" xfId="636"/>
    <cellStyle name="常规 6 9" xfId="637"/>
    <cellStyle name="常规 7" xfId="638"/>
    <cellStyle name="常规 7 2" xfId="639"/>
    <cellStyle name="常规 7 2 2" xfId="640"/>
    <cellStyle name="常规 7 2 2 2" xfId="641"/>
    <cellStyle name="常规 7 2 3" xfId="642"/>
    <cellStyle name="常规 7 2 3 2" xfId="643"/>
    <cellStyle name="常规 7 2 4" xfId="644"/>
    <cellStyle name="常规 7 3" xfId="645"/>
    <cellStyle name="常规 7 3 2" xfId="646"/>
    <cellStyle name="常规 7 3 3" xfId="647"/>
    <cellStyle name="常规 7 7" xfId="648"/>
    <cellStyle name="常规 8" xfId="649"/>
    <cellStyle name="常规 8 2" xfId="650"/>
    <cellStyle name="常规 8 2 2" xfId="651"/>
    <cellStyle name="常规 8 3" xfId="652"/>
    <cellStyle name="常规 8 3 2" xfId="653"/>
    <cellStyle name="常规 8 5" xfId="654"/>
    <cellStyle name="常规 9" xfId="655"/>
    <cellStyle name="常规 9 2" xfId="656"/>
    <cellStyle name="常规 9 3" xfId="657"/>
    <cellStyle name="常规_2013年" xfId="658"/>
    <cellStyle name="超链接 2" xfId="659"/>
    <cellStyle name="超链接 2 2" xfId="660"/>
    <cellStyle name="超链接 2 2 2" xfId="661"/>
    <cellStyle name="超链接 2 2 3" xfId="662"/>
    <cellStyle name="超链接 2 3" xfId="663"/>
    <cellStyle name="超链接 2 4" xfId="664"/>
    <cellStyle name="超链接 3" xfId="665"/>
    <cellStyle name="好 2" xfId="666"/>
    <cellStyle name="好 2 2" xfId="667"/>
    <cellStyle name="好 2 2 2" xfId="668"/>
    <cellStyle name="好 2 2 3" xfId="669"/>
    <cellStyle name="好 2 4" xfId="670"/>
    <cellStyle name="好 2 5" xfId="671"/>
    <cellStyle name="汇总 2" xfId="672"/>
    <cellStyle name="汇总 2 2" xfId="673"/>
    <cellStyle name="汇总 2 2 2" xfId="674"/>
    <cellStyle name="警告文本 2 2 2" xfId="675"/>
    <cellStyle name="汇总 2 2 3" xfId="676"/>
    <cellStyle name="汇总 2 3" xfId="677"/>
    <cellStyle name="汇总 2 4" xfId="678"/>
    <cellStyle name="计算 2" xfId="679"/>
    <cellStyle name="计算 2 2" xfId="680"/>
    <cellStyle name="计算 2 2 2" xfId="681"/>
    <cellStyle name="计算 2 3" xfId="682"/>
    <cellStyle name="计算 2 4" xfId="683"/>
    <cellStyle name="检查单元格 2" xfId="684"/>
    <cellStyle name="检查单元格 2 2" xfId="685"/>
    <cellStyle name="检查单元格 2 3" xfId="686"/>
    <cellStyle name="检查单元格 2 4" xfId="687"/>
    <cellStyle name="解释性文本 2" xfId="688"/>
    <cellStyle name="解释性文本 2 2" xfId="689"/>
    <cellStyle name="解释性文本 2 2 2" xfId="690"/>
    <cellStyle name="解释性文本 2 2 3" xfId="691"/>
    <cellStyle name="解释性文本 2 3" xfId="692"/>
    <cellStyle name="解释性文本 2 4" xfId="693"/>
    <cellStyle name="警告文本 2 2 3" xfId="694"/>
    <cellStyle name="警告文本 2 3" xfId="695"/>
    <cellStyle name="警告文本 2 4" xfId="696"/>
    <cellStyle name="链接单元格 2" xfId="697"/>
    <cellStyle name="链接单元格 2 2" xfId="698"/>
    <cellStyle name="链接单元格 2 2 2" xfId="699"/>
    <cellStyle name="链接单元格 2 2 3" xfId="700"/>
    <cellStyle name="链接单元格 2 3" xfId="701"/>
    <cellStyle name="链接单元格 2 4" xfId="702"/>
    <cellStyle name="强调文字颜色 1 2 2" xfId="703"/>
    <cellStyle name="强调文字颜色 1 2 2 2" xfId="704"/>
    <cellStyle name="强调文字颜色 1 2 2 3" xfId="705"/>
    <cellStyle name="强调文字颜色 1 2 3" xfId="706"/>
    <cellStyle name="强调文字颜色 1 2 4" xfId="707"/>
    <cellStyle name="强调文字颜色 2 2" xfId="708"/>
    <cellStyle name="强调文字颜色 2 2 2" xfId="709"/>
    <cellStyle name="强调文字颜色 2 2 2 3" xfId="710"/>
    <cellStyle name="强调文字颜色 2 2 3" xfId="711"/>
    <cellStyle name="强调文字颜色 2 2 4" xfId="712"/>
    <cellStyle name="强调文字颜色 3 2" xfId="713"/>
    <cellStyle name="强调文字颜色 3 2 2" xfId="714"/>
    <cellStyle name="强调文字颜色 3 2 2 2" xfId="715"/>
    <cellStyle name="强调文字颜色 3 2 2 3" xfId="716"/>
    <cellStyle name="强调文字颜色 3 2 3" xfId="717"/>
    <cellStyle name="强调文字颜色 3 2 4" xfId="718"/>
    <cellStyle name="强调文字颜色 4 2" xfId="719"/>
    <cellStyle name="强调文字颜色 4 2 2" xfId="720"/>
    <cellStyle name="强调文字颜色 4 2 2 2" xfId="721"/>
    <cellStyle name="强调文字颜色 4 2 2 3" xfId="722"/>
    <cellStyle name="强调文字颜色 4 2 3" xfId="723"/>
    <cellStyle name="强调文字颜色 4 2 4" xfId="724"/>
    <cellStyle name="强调文字颜色 5 2" xfId="725"/>
    <cellStyle name="强调文字颜色 5 2 2" xfId="726"/>
    <cellStyle name="强调文字颜色 5 2 2 2" xfId="727"/>
    <cellStyle name="强调文字颜色 5 2 2 3" xfId="728"/>
    <cellStyle name="强调文字颜色 5 2 3" xfId="729"/>
    <cellStyle name="强调文字颜色 5 2 4" xfId="730"/>
    <cellStyle name="强调文字颜色 6 2" xfId="731"/>
    <cellStyle name="强调文字颜色 6 2 2" xfId="732"/>
    <cellStyle name="强调文字颜色 6 2 2 2" xfId="733"/>
    <cellStyle name="强调文字颜色 6 2 2 3" xfId="734"/>
    <cellStyle name="强调文字颜色 6 2 3" xfId="735"/>
    <cellStyle name="强调文字颜色 6 2 4" xfId="736"/>
    <cellStyle name="适中 2 2" xfId="737"/>
    <cellStyle name="适中 2 2 2" xfId="738"/>
    <cellStyle name="适中 2 3" xfId="739"/>
    <cellStyle name="适中 2 4" xfId="740"/>
    <cellStyle name="输出 2" xfId="741"/>
    <cellStyle name="输出 2 2" xfId="742"/>
    <cellStyle name="输出 2 2 2" xfId="743"/>
    <cellStyle name="输出 2 2 3" xfId="744"/>
    <cellStyle name="输出 2 3" xfId="745"/>
    <cellStyle name="输出 2 4" xfId="746"/>
    <cellStyle name="输入 2" xfId="747"/>
    <cellStyle name="输入 2 2" xfId="748"/>
    <cellStyle name="输入 2 2 2" xfId="749"/>
    <cellStyle name="输入 2 2 3" xfId="750"/>
    <cellStyle name="输入 2 3" xfId="751"/>
    <cellStyle name="输入 2 4" xfId="752"/>
    <cellStyle name="一般" xfId="753"/>
    <cellStyle name="着色 1" xfId="754"/>
    <cellStyle name="着色 1 2" xfId="755"/>
    <cellStyle name="着色 1 3" xfId="756"/>
    <cellStyle name="着色 2" xfId="757"/>
    <cellStyle name="着色 2 2" xfId="758"/>
    <cellStyle name="着色 2 3" xfId="759"/>
    <cellStyle name="着色 3" xfId="760"/>
    <cellStyle name="着色 3 2" xfId="761"/>
    <cellStyle name="着色 3 3" xfId="762"/>
    <cellStyle name="着色 4" xfId="763"/>
    <cellStyle name="着色 4 2" xfId="764"/>
    <cellStyle name="着色 4 3" xfId="765"/>
    <cellStyle name="着色 5" xfId="766"/>
    <cellStyle name="着色 5 2" xfId="767"/>
    <cellStyle name="着色 5 3" xfId="768"/>
    <cellStyle name="着色 6" xfId="769"/>
    <cellStyle name="着色 6 2" xfId="770"/>
    <cellStyle name="着色 6 3" xfId="771"/>
    <cellStyle name="注释 2" xfId="772"/>
    <cellStyle name="注释 2 2" xfId="773"/>
    <cellStyle name="注释 2 3" xfId="774"/>
    <cellStyle name="注释 2 3 2" xfId="775"/>
    <cellStyle name="注释 2 4" xfId="776"/>
    <cellStyle name="注释 2 4 2" xfId="777"/>
    <cellStyle name="注释 2 5" xfId="7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x.fulink.superlib.net/detail_38502727e7500f2649a7113dcfe64f9a6f24ef07b69a51961921b0a3ea255101fc1cf1fbb4666ae62ff5d595f9a2602b125fd3bc3bd333215ee13fb6a193d1db3aadc8fdbc6b9a0e554781634a7b5a40?&amp;apistrclassfy=0_18_6" TargetMode="External"/><Relationship Id="rId2" Type="http://schemas.openxmlformats.org/officeDocument/2006/relationships/hyperlink" Target="http://fx.fulink.superlib.net/detail_38502727e7500f266180aad14a92d39f0ba36d7f075cd0ce1921b0a3ea255101fc1cf1fbb4666ae6691ec72b06b98b9ce32dda39661d542f972ac70b43232e50ff59c69a1b871db90c1abe42df95359e?&amp;apistrclassfy=0_18_6" TargetMode="External"/><Relationship Id="rId1" Type="http://schemas.openxmlformats.org/officeDocument/2006/relationships/hyperlink" Target="http://fx.fulink.superlib.net/detail_38502727e7500f267ee7d63e6def2e60b7f4722d3961a0931921b0a3ea255101fc1cf1fbb4666ae6280c0dbf8902965a470206e2eb51a85eeb8eb977ee65c5f46fa81425e191150ca969f804a99852af?&amp;apistrclassfy=0_18_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J19" sqref="J19"/>
    </sheetView>
  </sheetViews>
  <sheetFormatPr defaultColWidth="9" defaultRowHeight="13.5"/>
  <cols>
    <col min="1" max="1" width="11.5" style="102" customWidth="1"/>
    <col min="2" max="10" width="9" style="102"/>
    <col min="11" max="11" width="9" style="107"/>
    <col min="12" max="16384" width="9" style="102"/>
  </cols>
  <sheetData>
    <row r="1" s="105" customFormat="1" ht="24.95" customHeight="1" spans="1:12">
      <c r="A1" s="108" t="s">
        <v>0</v>
      </c>
      <c r="B1" s="108" t="s">
        <v>1</v>
      </c>
      <c r="C1" s="108" t="s">
        <v>2</v>
      </c>
      <c r="D1" s="108" t="s">
        <v>3</v>
      </c>
      <c r="E1" s="108" t="s">
        <v>4</v>
      </c>
      <c r="F1" s="108" t="s">
        <v>5</v>
      </c>
      <c r="G1" s="108" t="s">
        <v>6</v>
      </c>
      <c r="H1" s="108" t="s">
        <v>7</v>
      </c>
      <c r="I1" s="108" t="s">
        <v>8</v>
      </c>
      <c r="J1" s="108" t="s">
        <v>9</v>
      </c>
      <c r="K1" s="112" t="s">
        <v>10</v>
      </c>
      <c r="L1" s="108"/>
    </row>
    <row r="2" s="106" customFormat="1" ht="24.95" customHeight="1" spans="1:12">
      <c r="A2" s="109" t="s">
        <v>11</v>
      </c>
      <c r="B2" s="109">
        <v>1802.5</v>
      </c>
      <c r="C2" s="109">
        <v>168</v>
      </c>
      <c r="D2" s="109"/>
      <c r="E2" s="109">
        <v>30</v>
      </c>
      <c r="F2" s="109"/>
      <c r="G2" s="109">
        <v>1125</v>
      </c>
      <c r="H2" s="109">
        <v>687.42</v>
      </c>
      <c r="I2" s="109">
        <f>SUM(B2:H2)</f>
        <v>3812.92</v>
      </c>
      <c r="J2" s="109">
        <f>I2/25291.2</f>
        <v>0.15076073891314</v>
      </c>
      <c r="K2" s="113">
        <f>J2*265770</f>
        <v>40067.6815809452</v>
      </c>
      <c r="L2" s="114">
        <v>40068</v>
      </c>
    </row>
    <row r="3" s="106" customFormat="1" ht="24.95" customHeight="1" spans="1:12">
      <c r="A3" s="109" t="s">
        <v>12</v>
      </c>
      <c r="B3" s="109">
        <v>123</v>
      </c>
      <c r="C3" s="109">
        <v>12</v>
      </c>
      <c r="D3" s="109"/>
      <c r="E3" s="109"/>
      <c r="F3" s="109"/>
      <c r="G3" s="109"/>
      <c r="H3" s="109">
        <v>17.1</v>
      </c>
      <c r="I3" s="109">
        <f t="shared" ref="I3:I15" si="0">SUM(B3:H3)</f>
        <v>152.1</v>
      </c>
      <c r="J3" s="109">
        <f t="shared" ref="J3:J15" si="1">I3/25291.2</f>
        <v>0.0060139495160372</v>
      </c>
      <c r="K3" s="113">
        <f t="shared" ref="K3:K15" si="2">J3*265770</f>
        <v>1598.32736287721</v>
      </c>
      <c r="L3" s="114">
        <v>1598</v>
      </c>
    </row>
    <row r="4" s="106" customFormat="1" ht="24.95" customHeight="1" spans="1:12">
      <c r="A4" s="109" t="s">
        <v>13</v>
      </c>
      <c r="B4" s="109">
        <v>163.5</v>
      </c>
      <c r="C4" s="109">
        <v>1164</v>
      </c>
      <c r="D4" s="109"/>
      <c r="E4" s="109">
        <v>155</v>
      </c>
      <c r="F4" s="109"/>
      <c r="G4" s="109"/>
      <c r="H4" s="110">
        <v>156.24</v>
      </c>
      <c r="I4" s="109">
        <f t="shared" si="0"/>
        <v>1638.74</v>
      </c>
      <c r="J4" s="109">
        <f t="shared" si="1"/>
        <v>0.0647948693616752</v>
      </c>
      <c r="K4" s="113">
        <f t="shared" si="2"/>
        <v>17220.5324302524</v>
      </c>
      <c r="L4" s="114">
        <v>17221</v>
      </c>
    </row>
    <row r="5" s="106" customFormat="1" ht="24.95" customHeight="1" spans="1:12">
      <c r="A5" s="109" t="s">
        <v>14</v>
      </c>
      <c r="B5" s="109">
        <v>4403.1</v>
      </c>
      <c r="C5" s="109">
        <v>1392</v>
      </c>
      <c r="D5" s="109">
        <v>500</v>
      </c>
      <c r="E5" s="109">
        <v>60</v>
      </c>
      <c r="F5" s="109">
        <v>100</v>
      </c>
      <c r="G5" s="109">
        <v>500</v>
      </c>
      <c r="H5" s="109">
        <v>1359.9</v>
      </c>
      <c r="I5" s="109">
        <f t="shared" si="0"/>
        <v>8315</v>
      </c>
      <c r="J5" s="109">
        <f t="shared" si="1"/>
        <v>0.328770481432277</v>
      </c>
      <c r="K5" s="113">
        <f t="shared" si="2"/>
        <v>87377.3308502562</v>
      </c>
      <c r="L5" s="114">
        <v>87377</v>
      </c>
    </row>
    <row r="6" s="106" customFormat="1" ht="24.95" customHeight="1" spans="1:12">
      <c r="A6" s="109" t="s">
        <v>15</v>
      </c>
      <c r="B6" s="109">
        <v>1554</v>
      </c>
      <c r="C6" s="109">
        <v>312</v>
      </c>
      <c r="D6" s="109"/>
      <c r="E6" s="109"/>
      <c r="F6" s="109"/>
      <c r="G6" s="109"/>
      <c r="H6" s="109">
        <v>126</v>
      </c>
      <c r="I6" s="109">
        <f t="shared" si="0"/>
        <v>1992</v>
      </c>
      <c r="J6" s="109">
        <f t="shared" si="1"/>
        <v>0.0787625735433669</v>
      </c>
      <c r="K6" s="113">
        <f t="shared" si="2"/>
        <v>20932.7291706206</v>
      </c>
      <c r="L6" s="114">
        <v>20933</v>
      </c>
    </row>
    <row r="7" s="106" customFormat="1" ht="24.95" customHeight="1" spans="1:12">
      <c r="A7" s="109" t="s">
        <v>16</v>
      </c>
      <c r="B7" s="109">
        <v>29.962</v>
      </c>
      <c r="C7" s="109"/>
      <c r="D7" s="109"/>
      <c r="E7" s="109"/>
      <c r="F7" s="109"/>
      <c r="G7" s="109"/>
      <c r="H7" s="109"/>
      <c r="I7" s="109">
        <f t="shared" si="0"/>
        <v>29.962</v>
      </c>
      <c r="J7" s="109">
        <f t="shared" si="1"/>
        <v>0.00118468083760359</v>
      </c>
      <c r="K7" s="113">
        <f t="shared" si="2"/>
        <v>314.852626209907</v>
      </c>
      <c r="L7" s="114">
        <v>315</v>
      </c>
    </row>
    <row r="8" s="106" customFormat="1" ht="24.95" customHeight="1" spans="1:12">
      <c r="A8" s="109" t="s">
        <v>17</v>
      </c>
      <c r="B8" s="109">
        <v>142.502</v>
      </c>
      <c r="C8" s="109">
        <v>24</v>
      </c>
      <c r="D8" s="109"/>
      <c r="E8" s="109">
        <v>90</v>
      </c>
      <c r="F8" s="109"/>
      <c r="G8" s="109"/>
      <c r="H8" s="109">
        <v>4.5</v>
      </c>
      <c r="I8" s="109">
        <f t="shared" si="0"/>
        <v>261.002</v>
      </c>
      <c r="J8" s="109">
        <f t="shared" si="1"/>
        <v>0.0103198741064086</v>
      </c>
      <c r="K8" s="113">
        <f t="shared" si="2"/>
        <v>2742.7129412602</v>
      </c>
      <c r="L8" s="114">
        <v>2743</v>
      </c>
    </row>
    <row r="9" s="106" customFormat="1" ht="24.95" customHeight="1" spans="1:12">
      <c r="A9" s="109" t="s">
        <v>18</v>
      </c>
      <c r="B9" s="109">
        <v>31.5</v>
      </c>
      <c r="C9" s="109">
        <v>24</v>
      </c>
      <c r="D9" s="109"/>
      <c r="E9" s="109">
        <v>30</v>
      </c>
      <c r="F9" s="109"/>
      <c r="G9" s="109"/>
      <c r="H9" s="111">
        <v>577.8</v>
      </c>
      <c r="I9" s="109">
        <f t="shared" si="0"/>
        <v>663.3</v>
      </c>
      <c r="J9" s="109">
        <f t="shared" si="1"/>
        <v>0.0262265135699374</v>
      </c>
      <c r="K9" s="113">
        <f t="shared" si="2"/>
        <v>6970.22051148225</v>
      </c>
      <c r="L9" s="114">
        <v>6970</v>
      </c>
    </row>
    <row r="10" s="106" customFormat="1" ht="24.95" customHeight="1" spans="1:12">
      <c r="A10" s="109" t="s">
        <v>19</v>
      </c>
      <c r="B10" s="109">
        <v>856.8</v>
      </c>
      <c r="C10" s="109">
        <v>852</v>
      </c>
      <c r="D10" s="109">
        <v>500</v>
      </c>
      <c r="E10" s="109">
        <v>160</v>
      </c>
      <c r="F10" s="109"/>
      <c r="G10" s="109">
        <v>125</v>
      </c>
      <c r="H10" s="109">
        <v>1125.71</v>
      </c>
      <c r="I10" s="109">
        <f t="shared" si="0"/>
        <v>3619.51</v>
      </c>
      <c r="J10" s="109">
        <f t="shared" si="1"/>
        <v>0.143113414942747</v>
      </c>
      <c r="K10" s="113">
        <f t="shared" si="2"/>
        <v>38035.2522893338</v>
      </c>
      <c r="L10" s="114">
        <v>38035</v>
      </c>
    </row>
    <row r="11" s="106" customFormat="1" ht="24.95" customHeight="1" spans="1:12">
      <c r="A11" s="109" t="s">
        <v>20</v>
      </c>
      <c r="B11" s="109">
        <v>36</v>
      </c>
      <c r="C11" s="109"/>
      <c r="D11" s="109"/>
      <c r="E11" s="109">
        <v>10</v>
      </c>
      <c r="F11" s="109"/>
      <c r="G11" s="109"/>
      <c r="H11" s="109"/>
      <c r="I11" s="109">
        <f t="shared" si="0"/>
        <v>46</v>
      </c>
      <c r="J11" s="109">
        <f t="shared" si="1"/>
        <v>0.00181881444929462</v>
      </c>
      <c r="K11" s="113">
        <f t="shared" si="2"/>
        <v>483.38631618903</v>
      </c>
      <c r="L11" s="114">
        <v>483</v>
      </c>
    </row>
    <row r="12" s="106" customFormat="1" ht="24.95" customHeight="1" spans="1:12">
      <c r="A12" s="109" t="s">
        <v>21</v>
      </c>
      <c r="B12" s="109">
        <v>13.5</v>
      </c>
      <c r="C12" s="109">
        <v>180</v>
      </c>
      <c r="D12" s="109"/>
      <c r="E12" s="109">
        <v>65</v>
      </c>
      <c r="F12" s="109"/>
      <c r="G12" s="109"/>
      <c r="H12" s="109">
        <v>2640</v>
      </c>
      <c r="I12" s="109">
        <f t="shared" si="0"/>
        <v>2898.5</v>
      </c>
      <c r="J12" s="109">
        <f t="shared" si="1"/>
        <v>0.114605080027836</v>
      </c>
      <c r="K12" s="113">
        <f t="shared" si="2"/>
        <v>30458.5921189979</v>
      </c>
      <c r="L12" s="114">
        <v>30459</v>
      </c>
    </row>
    <row r="13" s="106" customFormat="1" ht="24.95" customHeight="1" spans="1:12">
      <c r="A13" s="109" t="s">
        <v>22</v>
      </c>
      <c r="B13" s="109"/>
      <c r="C13" s="109">
        <v>228</v>
      </c>
      <c r="D13" s="109">
        <v>125</v>
      </c>
      <c r="E13" s="109">
        <v>5</v>
      </c>
      <c r="F13" s="109">
        <v>50</v>
      </c>
      <c r="G13" s="109"/>
      <c r="H13" s="109">
        <v>932.17</v>
      </c>
      <c r="I13" s="109">
        <f t="shared" si="0"/>
        <v>1340.17</v>
      </c>
      <c r="J13" s="109">
        <f t="shared" si="1"/>
        <v>0.0529895774024167</v>
      </c>
      <c r="K13" s="113">
        <f t="shared" si="2"/>
        <v>14083.0399862403</v>
      </c>
      <c r="L13" s="114">
        <v>14083</v>
      </c>
    </row>
    <row r="14" s="106" customFormat="1" ht="24.95" customHeight="1" spans="1:12">
      <c r="A14" s="109" t="s">
        <v>23</v>
      </c>
      <c r="B14" s="109"/>
      <c r="C14" s="109">
        <v>276</v>
      </c>
      <c r="D14" s="109"/>
      <c r="E14" s="109">
        <v>90</v>
      </c>
      <c r="F14" s="109"/>
      <c r="G14" s="109"/>
      <c r="H14" s="109">
        <v>15</v>
      </c>
      <c r="I14" s="109">
        <f t="shared" si="0"/>
        <v>381</v>
      </c>
      <c r="J14" s="109">
        <f t="shared" si="1"/>
        <v>0.0150645283735054</v>
      </c>
      <c r="K14" s="113">
        <f t="shared" si="2"/>
        <v>4003.69970582653</v>
      </c>
      <c r="L14" s="114">
        <v>4004</v>
      </c>
    </row>
    <row r="15" s="106" customFormat="1" ht="24.95" customHeight="1" spans="1:12">
      <c r="A15" s="109" t="s">
        <v>24</v>
      </c>
      <c r="B15" s="109"/>
      <c r="C15" s="109">
        <v>72</v>
      </c>
      <c r="D15" s="109"/>
      <c r="E15" s="109">
        <v>60</v>
      </c>
      <c r="F15" s="109"/>
      <c r="G15" s="109"/>
      <c r="H15" s="109">
        <v>9</v>
      </c>
      <c r="I15" s="109">
        <f t="shared" si="0"/>
        <v>141</v>
      </c>
      <c r="J15" s="109">
        <f t="shared" si="1"/>
        <v>0.0055750616815335</v>
      </c>
      <c r="K15" s="113">
        <f t="shared" si="2"/>
        <v>1481.68414310116</v>
      </c>
      <c r="L15" s="114">
        <v>1482</v>
      </c>
    </row>
    <row r="16" s="106" customFormat="1" ht="24.95" customHeight="1" spans="9:11">
      <c r="I16" s="106">
        <f>SUM(I2:I15)</f>
        <v>25291.204</v>
      </c>
      <c r="J16" s="106">
        <f>SUM(J2:J15)</f>
        <v>1.00000015815778</v>
      </c>
      <c r="K16" s="115">
        <f>SUM(K2:K15)</f>
        <v>265770.042033593</v>
      </c>
    </row>
  </sheetData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C10" sqref="C10"/>
    </sheetView>
  </sheetViews>
  <sheetFormatPr defaultColWidth="9" defaultRowHeight="14.25" outlineLevelRow="7"/>
  <sheetData>
    <row r="1" spans="1:1">
      <c r="A1">
        <v>9368.089</v>
      </c>
    </row>
    <row r="2" spans="1:1">
      <c r="A2">
        <v>4340</v>
      </c>
    </row>
    <row r="3" spans="1:1">
      <c r="A3">
        <v>1125</v>
      </c>
    </row>
    <row r="4" spans="1:1">
      <c r="A4">
        <v>755</v>
      </c>
    </row>
    <row r="5" spans="1:1">
      <c r="A5">
        <v>150</v>
      </c>
    </row>
    <row r="6" spans="1:1">
      <c r="A6">
        <v>1750</v>
      </c>
    </row>
    <row r="7" spans="1:1">
      <c r="A7">
        <v>180</v>
      </c>
    </row>
    <row r="8" spans="1:1">
      <c r="A8">
        <f>SUM(A1:A7)</f>
        <v>17668.089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" sqref="$A1:$XFD1048576"/>
    </sheetView>
  </sheetViews>
  <sheetFormatPr defaultColWidth="9" defaultRowHeight="13.5"/>
  <cols>
    <col min="1" max="1" width="11.5" style="102" customWidth="1"/>
    <col min="2" max="2" width="9.375" style="102"/>
    <col min="3" max="7" width="9" style="102"/>
    <col min="8" max="9" width="10.375" style="102"/>
    <col min="10" max="10" width="9" style="102"/>
    <col min="11" max="11" width="10.375" style="102"/>
    <col min="12" max="16384" width="9" style="102"/>
  </cols>
  <sheetData>
    <row r="1" spans="1:8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</row>
    <row r="2" spans="1:9">
      <c r="A2" s="102" t="s">
        <v>11</v>
      </c>
      <c r="B2" s="102">
        <v>1802.5</v>
      </c>
      <c r="C2" s="102">
        <v>168</v>
      </c>
      <c r="E2" s="102">
        <v>30</v>
      </c>
      <c r="G2" s="102">
        <v>1125</v>
      </c>
      <c r="H2" s="102">
        <v>687.42</v>
      </c>
      <c r="I2" s="102">
        <f>SUM(B2:H2)</f>
        <v>3812.92</v>
      </c>
    </row>
    <row r="3" spans="1:9">
      <c r="A3" s="102" t="s">
        <v>12</v>
      </c>
      <c r="B3" s="102">
        <v>123</v>
      </c>
      <c r="C3" s="102">
        <v>12</v>
      </c>
      <c r="H3" s="102">
        <v>17.1</v>
      </c>
      <c r="I3" s="102">
        <f t="shared" ref="I3:I19" si="0">SUM(B3:H3)</f>
        <v>152.1</v>
      </c>
    </row>
    <row r="4" ht="14.25" spans="1:9">
      <c r="A4" s="102" t="s">
        <v>13</v>
      </c>
      <c r="B4" s="102">
        <v>163.5</v>
      </c>
      <c r="C4" s="102">
        <v>1164</v>
      </c>
      <c r="E4" s="102">
        <v>155</v>
      </c>
      <c r="H4" s="103">
        <v>156.24</v>
      </c>
      <c r="I4" s="102">
        <f t="shared" si="0"/>
        <v>1638.74</v>
      </c>
    </row>
    <row r="5" spans="1:9">
      <c r="A5" s="102" t="s">
        <v>14</v>
      </c>
      <c r="B5" s="102">
        <v>4403.1</v>
      </c>
      <c r="C5" s="102">
        <v>1392</v>
      </c>
      <c r="D5" s="102">
        <v>500</v>
      </c>
      <c r="E5" s="102">
        <v>60</v>
      </c>
      <c r="F5" s="102">
        <v>100</v>
      </c>
      <c r="G5" s="102">
        <v>500</v>
      </c>
      <c r="H5" s="102">
        <v>1359.9</v>
      </c>
      <c r="I5" s="102">
        <f t="shared" si="0"/>
        <v>8315</v>
      </c>
    </row>
    <row r="6" spans="1:9">
      <c r="A6" s="102" t="s">
        <v>16</v>
      </c>
      <c r="B6" s="102">
        <v>29.962</v>
      </c>
      <c r="I6" s="102">
        <f t="shared" si="0"/>
        <v>29.962</v>
      </c>
    </row>
    <row r="7" spans="1:9">
      <c r="A7" s="102" t="s">
        <v>17</v>
      </c>
      <c r="B7" s="102">
        <v>142.502</v>
      </c>
      <c r="C7" s="102">
        <v>24</v>
      </c>
      <c r="E7" s="102">
        <v>90</v>
      </c>
      <c r="H7" s="102">
        <v>4.5</v>
      </c>
      <c r="I7" s="102">
        <f t="shared" si="0"/>
        <v>261.002</v>
      </c>
    </row>
    <row r="8" spans="1:9">
      <c r="A8" s="102" t="s">
        <v>18</v>
      </c>
      <c r="B8" s="102">
        <v>31.5</v>
      </c>
      <c r="C8" s="102">
        <v>24</v>
      </c>
      <c r="E8" s="102">
        <v>30</v>
      </c>
      <c r="H8" s="104">
        <v>577.8</v>
      </c>
      <c r="I8" s="102">
        <f t="shared" si="0"/>
        <v>663.3</v>
      </c>
    </row>
    <row r="9" spans="1:9">
      <c r="A9" s="102" t="s">
        <v>19</v>
      </c>
      <c r="B9" s="102">
        <v>856.8</v>
      </c>
      <c r="C9" s="102">
        <v>852</v>
      </c>
      <c r="D9" s="102">
        <v>500</v>
      </c>
      <c r="E9" s="102">
        <v>160</v>
      </c>
      <c r="G9" s="102">
        <v>125</v>
      </c>
      <c r="H9" s="102">
        <v>1125.71</v>
      </c>
      <c r="I9" s="102">
        <f t="shared" si="0"/>
        <v>3619.51</v>
      </c>
    </row>
    <row r="10" spans="1:9">
      <c r="A10" s="102" t="s">
        <v>15</v>
      </c>
      <c r="B10" s="102">
        <v>1554</v>
      </c>
      <c r="C10" s="102">
        <v>312</v>
      </c>
      <c r="H10" s="102">
        <v>126</v>
      </c>
      <c r="I10" s="102">
        <f t="shared" si="0"/>
        <v>1992</v>
      </c>
    </row>
    <row r="11" spans="1:9">
      <c r="A11" s="102" t="s">
        <v>20</v>
      </c>
      <c r="B11" s="102">
        <v>36</v>
      </c>
      <c r="E11" s="102">
        <v>10</v>
      </c>
      <c r="I11" s="102">
        <f t="shared" si="0"/>
        <v>46</v>
      </c>
    </row>
    <row r="12" spans="1:9">
      <c r="A12" s="102" t="s">
        <v>21</v>
      </c>
      <c r="B12" s="102">
        <v>13.5</v>
      </c>
      <c r="C12" s="102">
        <v>180</v>
      </c>
      <c r="E12" s="102">
        <v>65</v>
      </c>
      <c r="H12" s="102">
        <v>2640</v>
      </c>
      <c r="I12" s="102">
        <f t="shared" si="0"/>
        <v>2898.5</v>
      </c>
    </row>
    <row r="13" spans="1:9">
      <c r="A13" s="102" t="s">
        <v>22</v>
      </c>
      <c r="C13" s="102">
        <v>228</v>
      </c>
      <c r="D13" s="102">
        <v>125</v>
      </c>
      <c r="E13" s="102">
        <v>5</v>
      </c>
      <c r="F13" s="102">
        <v>50</v>
      </c>
      <c r="H13" s="102">
        <v>932.17</v>
      </c>
      <c r="I13" s="102">
        <f t="shared" si="0"/>
        <v>1340.17</v>
      </c>
    </row>
    <row r="14" spans="1:9">
      <c r="A14" s="102" t="s">
        <v>23</v>
      </c>
      <c r="C14" s="102">
        <v>276</v>
      </c>
      <c r="E14" s="102">
        <v>90</v>
      </c>
      <c r="H14" s="102">
        <v>15</v>
      </c>
      <c r="I14" s="102">
        <f t="shared" si="0"/>
        <v>381</v>
      </c>
    </row>
    <row r="15" spans="1:9">
      <c r="A15" s="102" t="s">
        <v>25</v>
      </c>
      <c r="E15" s="102">
        <v>30</v>
      </c>
      <c r="I15" s="102">
        <f t="shared" si="0"/>
        <v>30</v>
      </c>
    </row>
    <row r="16" spans="1:9">
      <c r="A16" s="102" t="s">
        <v>26</v>
      </c>
      <c r="H16" s="104">
        <v>139.34</v>
      </c>
      <c r="I16" s="102">
        <f t="shared" si="0"/>
        <v>139.34</v>
      </c>
    </row>
    <row r="17" spans="1:9">
      <c r="A17" s="102" t="s">
        <v>27</v>
      </c>
      <c r="H17" s="104">
        <v>12.9</v>
      </c>
      <c r="I17" s="102">
        <f t="shared" si="0"/>
        <v>12.9</v>
      </c>
    </row>
    <row r="18" spans="1:9">
      <c r="A18" s="102" t="s">
        <v>28</v>
      </c>
      <c r="B18" s="102">
        <v>420</v>
      </c>
      <c r="I18" s="102">
        <f t="shared" si="0"/>
        <v>420</v>
      </c>
    </row>
    <row r="19" spans="1:9">
      <c r="A19" s="102" t="s">
        <v>29</v>
      </c>
      <c r="C19" s="102">
        <v>72</v>
      </c>
      <c r="E19" s="102">
        <v>30</v>
      </c>
      <c r="H19" s="102">
        <v>9</v>
      </c>
      <c r="I19" s="102">
        <f t="shared" si="0"/>
        <v>111</v>
      </c>
    </row>
    <row r="20" spans="2:9">
      <c r="B20" s="102">
        <f t="shared" ref="B20:I20" si="1">SUM(B2:B17)</f>
        <v>9156.364</v>
      </c>
      <c r="C20" s="102">
        <f t="shared" si="1"/>
        <v>4632</v>
      </c>
      <c r="D20" s="102">
        <f t="shared" si="1"/>
        <v>1125</v>
      </c>
      <c r="E20" s="102">
        <f t="shared" si="1"/>
        <v>725</v>
      </c>
      <c r="F20" s="102">
        <f t="shared" si="1"/>
        <v>150</v>
      </c>
      <c r="G20" s="102">
        <f t="shared" si="1"/>
        <v>1750</v>
      </c>
      <c r="H20" s="102">
        <f t="shared" si="1"/>
        <v>7794.08</v>
      </c>
      <c r="I20" s="102">
        <f t="shared" si="1"/>
        <v>25332.444</v>
      </c>
    </row>
    <row r="21" spans="8:8">
      <c r="H21" s="102">
        <f>SUM(B20:H20)</f>
        <v>25332.444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topLeftCell="A34" workbookViewId="0">
      <selection activeCell="A42" sqref="$A42:$XFD42"/>
    </sheetView>
  </sheetViews>
  <sheetFormatPr defaultColWidth="9" defaultRowHeight="14.25"/>
  <cols>
    <col min="1" max="1" width="4.875" customWidth="1"/>
    <col min="2" max="2" width="7.875" customWidth="1"/>
    <col min="3" max="3" width="19.875" customWidth="1"/>
    <col min="4" max="4" width="8.625" customWidth="1"/>
    <col min="5" max="5" width="5.75" customWidth="1"/>
    <col min="6" max="6" width="5.5" customWidth="1"/>
    <col min="7" max="7" width="5.375" customWidth="1"/>
    <col min="8" max="8" width="6.875" customWidth="1"/>
    <col min="9" max="9" width="10.625" customWidth="1"/>
    <col min="10" max="10" width="9.75" customWidth="1"/>
    <col min="11" max="11" width="7.125" customWidth="1"/>
    <col min="12" max="12" width="6.375" customWidth="1"/>
    <col min="13" max="13" width="6.75" customWidth="1"/>
    <col min="14" max="14" width="4" customWidth="1"/>
    <col min="15" max="15" width="4.5" customWidth="1"/>
    <col min="16" max="16" width="8.5" customWidth="1"/>
    <col min="17" max="17" width="5.5" customWidth="1"/>
    <col min="18" max="18" width="9" style="1"/>
  </cols>
  <sheetData>
    <row r="1" ht="33.75" customHeight="1" spans="1:17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="91" customFormat="1" ht="48" customHeight="1" spans="1:19">
      <c r="A2" s="48" t="s">
        <v>31</v>
      </c>
      <c r="B2" s="48" t="s">
        <v>32</v>
      </c>
      <c r="C2" s="48" t="s">
        <v>33</v>
      </c>
      <c r="D2" s="48" t="s">
        <v>34</v>
      </c>
      <c r="E2" s="48" t="s">
        <v>35</v>
      </c>
      <c r="F2" s="48" t="s">
        <v>36</v>
      </c>
      <c r="G2" s="48" t="s">
        <v>37</v>
      </c>
      <c r="H2" s="48" t="s">
        <v>38</v>
      </c>
      <c r="I2" s="48" t="s">
        <v>39</v>
      </c>
      <c r="J2" s="48" t="s">
        <v>40</v>
      </c>
      <c r="K2" s="48" t="s">
        <v>41</v>
      </c>
      <c r="L2" s="48" t="s">
        <v>42</v>
      </c>
      <c r="M2" s="48" t="s">
        <v>43</v>
      </c>
      <c r="N2" s="48" t="s">
        <v>44</v>
      </c>
      <c r="O2" s="48" t="s">
        <v>45</v>
      </c>
      <c r="P2" s="48" t="s">
        <v>46</v>
      </c>
      <c r="Q2" s="95" t="s">
        <v>47</v>
      </c>
      <c r="R2" s="96" t="s">
        <v>48</v>
      </c>
      <c r="S2" s="97" t="s">
        <v>49</v>
      </c>
    </row>
    <row r="3" s="91" customFormat="1" ht="35.25" customHeight="1" spans="1:20">
      <c r="A3" s="48">
        <v>249</v>
      </c>
      <c r="B3" s="48" t="s">
        <v>50</v>
      </c>
      <c r="C3" s="48" t="s">
        <v>51</v>
      </c>
      <c r="D3" s="48" t="s">
        <v>52</v>
      </c>
      <c r="E3" s="48">
        <v>370</v>
      </c>
      <c r="F3" s="48"/>
      <c r="G3" s="48"/>
      <c r="H3" s="48">
        <v>370</v>
      </c>
      <c r="I3" s="48" t="s">
        <v>53</v>
      </c>
      <c r="J3" s="48" t="s">
        <v>54</v>
      </c>
      <c r="K3" s="48" t="s">
        <v>55</v>
      </c>
      <c r="L3" s="48" t="s">
        <v>56</v>
      </c>
      <c r="M3" s="48" t="s">
        <v>57</v>
      </c>
      <c r="N3" s="48">
        <v>1</v>
      </c>
      <c r="O3" s="48">
        <v>5</v>
      </c>
      <c r="P3" s="48">
        <v>925</v>
      </c>
      <c r="Q3" s="95"/>
      <c r="R3" s="98">
        <v>1</v>
      </c>
      <c r="S3" s="99">
        <f t="shared" ref="S3:S42" si="0">P3*R3</f>
        <v>925</v>
      </c>
      <c r="T3" s="91" t="s">
        <v>11</v>
      </c>
    </row>
    <row r="4" s="91" customFormat="1" ht="48" customHeight="1" spans="1:20">
      <c r="A4" s="48">
        <v>265</v>
      </c>
      <c r="B4" s="48" t="s">
        <v>58</v>
      </c>
      <c r="C4" s="48" t="s">
        <v>59</v>
      </c>
      <c r="D4" s="48" t="s">
        <v>60</v>
      </c>
      <c r="E4" s="48">
        <v>25</v>
      </c>
      <c r="F4" s="48"/>
      <c r="G4" s="48"/>
      <c r="H4" s="48">
        <v>25</v>
      </c>
      <c r="I4" s="48" t="s">
        <v>61</v>
      </c>
      <c r="J4" s="48"/>
      <c r="K4" s="48" t="s">
        <v>62</v>
      </c>
      <c r="L4" s="48" t="s">
        <v>56</v>
      </c>
      <c r="M4" s="48" t="s">
        <v>57</v>
      </c>
      <c r="N4" s="48">
        <v>1.5</v>
      </c>
      <c r="O4" s="48">
        <v>3</v>
      </c>
      <c r="P4" s="48">
        <v>56.25</v>
      </c>
      <c r="Q4" s="95"/>
      <c r="R4" s="98">
        <v>1.2</v>
      </c>
      <c r="S4" s="99">
        <f t="shared" si="0"/>
        <v>67.5</v>
      </c>
      <c r="T4" s="100" t="s">
        <v>11</v>
      </c>
    </row>
    <row r="5" s="91" customFormat="1" ht="35.25" customHeight="1" spans="1:20">
      <c r="A5" s="48">
        <v>267</v>
      </c>
      <c r="B5" s="48">
        <v>21878050</v>
      </c>
      <c r="C5" s="48" t="s">
        <v>63</v>
      </c>
      <c r="D5" s="48" t="s">
        <v>64</v>
      </c>
      <c r="E5" s="48">
        <v>77.6</v>
      </c>
      <c r="F5" s="48"/>
      <c r="G5" s="48"/>
      <c r="H5" s="48">
        <v>77.6</v>
      </c>
      <c r="I5" s="48" t="s">
        <v>65</v>
      </c>
      <c r="J5" s="48"/>
      <c r="K5" s="48" t="s">
        <v>66</v>
      </c>
      <c r="L5" s="48" t="s">
        <v>56</v>
      </c>
      <c r="M5" s="48" t="s">
        <v>57</v>
      </c>
      <c r="N5" s="48">
        <v>1.5</v>
      </c>
      <c r="O5" s="48">
        <v>4.5</v>
      </c>
      <c r="P5" s="48">
        <v>270</v>
      </c>
      <c r="Q5" s="95"/>
      <c r="R5" s="98">
        <v>1</v>
      </c>
      <c r="S5" s="99">
        <f t="shared" si="0"/>
        <v>270</v>
      </c>
      <c r="T5" s="100" t="s">
        <v>11</v>
      </c>
    </row>
    <row r="6" s="91" customFormat="1" ht="35.25" customHeight="1" spans="1:21">
      <c r="A6" s="48">
        <v>280</v>
      </c>
      <c r="B6" s="48">
        <v>21875040</v>
      </c>
      <c r="C6" s="48" t="s">
        <v>67</v>
      </c>
      <c r="D6" s="48" t="s">
        <v>64</v>
      </c>
      <c r="E6" s="48">
        <v>77.76</v>
      </c>
      <c r="F6" s="48"/>
      <c r="G6" s="48"/>
      <c r="H6" s="48">
        <v>77.76</v>
      </c>
      <c r="I6" s="48" t="s">
        <v>65</v>
      </c>
      <c r="J6" s="48"/>
      <c r="K6" s="48" t="s">
        <v>68</v>
      </c>
      <c r="L6" s="48" t="s">
        <v>69</v>
      </c>
      <c r="M6" s="48" t="s">
        <v>57</v>
      </c>
      <c r="N6" s="48">
        <v>1.5</v>
      </c>
      <c r="O6" s="48">
        <v>4.5</v>
      </c>
      <c r="P6" s="48">
        <v>540</v>
      </c>
      <c r="Q6" s="95"/>
      <c r="R6" s="98">
        <v>1</v>
      </c>
      <c r="S6" s="99">
        <f t="shared" si="0"/>
        <v>540</v>
      </c>
      <c r="T6" s="100" t="s">
        <v>11</v>
      </c>
      <c r="U6" s="91">
        <f>SUM(S3:S6)</f>
        <v>1802.5</v>
      </c>
    </row>
    <row r="7" s="91" customFormat="1" ht="35.25" customHeight="1" spans="1:21">
      <c r="A7" s="48">
        <v>276</v>
      </c>
      <c r="B7" s="48">
        <v>21802021</v>
      </c>
      <c r="C7" s="48" t="s">
        <v>70</v>
      </c>
      <c r="D7" s="48" t="s">
        <v>71</v>
      </c>
      <c r="E7" s="48">
        <v>31.28</v>
      </c>
      <c r="F7" s="48"/>
      <c r="G7" s="48"/>
      <c r="H7" s="48">
        <v>31.28</v>
      </c>
      <c r="I7" s="48" t="s">
        <v>72</v>
      </c>
      <c r="J7" s="48"/>
      <c r="K7" s="48" t="s">
        <v>28</v>
      </c>
      <c r="L7" s="48" t="s">
        <v>69</v>
      </c>
      <c r="M7" s="48" t="s">
        <v>57</v>
      </c>
      <c r="N7" s="48">
        <v>1.5</v>
      </c>
      <c r="O7" s="48">
        <v>4.5</v>
      </c>
      <c r="P7" s="48">
        <v>420</v>
      </c>
      <c r="Q7" s="95"/>
      <c r="R7" s="98">
        <v>1</v>
      </c>
      <c r="S7" s="99">
        <f t="shared" si="0"/>
        <v>420</v>
      </c>
      <c r="T7" s="100" t="s">
        <v>28</v>
      </c>
      <c r="U7" s="91">
        <v>420</v>
      </c>
    </row>
    <row r="8" s="91" customFormat="1" ht="35.25" customHeight="1" spans="1:20">
      <c r="A8" s="48">
        <v>250</v>
      </c>
      <c r="B8" s="48" t="s">
        <v>73</v>
      </c>
      <c r="C8" s="48" t="s">
        <v>74</v>
      </c>
      <c r="D8" s="48" t="s">
        <v>75</v>
      </c>
      <c r="E8" s="48">
        <v>15</v>
      </c>
      <c r="F8" s="48"/>
      <c r="G8" s="48"/>
      <c r="H8" s="48">
        <v>15</v>
      </c>
      <c r="I8" s="48" t="s">
        <v>76</v>
      </c>
      <c r="J8" s="48" t="s">
        <v>77</v>
      </c>
      <c r="K8" s="48" t="s">
        <v>78</v>
      </c>
      <c r="L8" s="48" t="s">
        <v>56</v>
      </c>
      <c r="M8" s="48" t="s">
        <v>57</v>
      </c>
      <c r="N8" s="48">
        <v>1</v>
      </c>
      <c r="O8" s="48">
        <v>3</v>
      </c>
      <c r="P8" s="48">
        <v>22.5</v>
      </c>
      <c r="Q8" s="95"/>
      <c r="R8" s="98">
        <v>1.2</v>
      </c>
      <c r="S8" s="99">
        <f t="shared" si="0"/>
        <v>27</v>
      </c>
      <c r="T8" s="100" t="s">
        <v>12</v>
      </c>
    </row>
    <row r="9" s="91" customFormat="1" ht="35.25" customHeight="1" spans="1:20">
      <c r="A9" s="48">
        <v>251</v>
      </c>
      <c r="B9" s="48"/>
      <c r="C9" s="48" t="s">
        <v>79</v>
      </c>
      <c r="D9" s="48" t="s">
        <v>75</v>
      </c>
      <c r="E9" s="48">
        <v>70</v>
      </c>
      <c r="F9" s="48"/>
      <c r="G9" s="48">
        <v>17.5</v>
      </c>
      <c r="H9" s="48">
        <v>52.5</v>
      </c>
      <c r="I9" s="48" t="s">
        <v>80</v>
      </c>
      <c r="J9" s="48"/>
      <c r="K9" s="48" t="s">
        <v>78</v>
      </c>
      <c r="L9" s="48" t="s">
        <v>56</v>
      </c>
      <c r="M9" s="48" t="s">
        <v>57</v>
      </c>
      <c r="N9" s="48">
        <v>1</v>
      </c>
      <c r="O9" s="48">
        <v>3</v>
      </c>
      <c r="P9" s="48">
        <v>78.75</v>
      </c>
      <c r="Q9" s="95"/>
      <c r="R9" s="98">
        <v>1.2</v>
      </c>
      <c r="S9" s="99">
        <f t="shared" si="0"/>
        <v>94.5</v>
      </c>
      <c r="T9" s="100" t="s">
        <v>12</v>
      </c>
    </row>
    <row r="10" s="91" customFormat="1" ht="35.25" customHeight="1" spans="1:21">
      <c r="A10" s="48">
        <v>284</v>
      </c>
      <c r="B10" s="48" t="s">
        <v>81</v>
      </c>
      <c r="C10" s="48" t="s">
        <v>82</v>
      </c>
      <c r="D10" s="48" t="s">
        <v>75</v>
      </c>
      <c r="E10" s="48">
        <v>1</v>
      </c>
      <c r="F10" s="48">
        <v>0.5</v>
      </c>
      <c r="G10" s="48"/>
      <c r="H10" s="48">
        <v>0.5</v>
      </c>
      <c r="I10" s="48" t="s">
        <v>83</v>
      </c>
      <c r="J10" s="48"/>
      <c r="K10" s="48" t="s">
        <v>84</v>
      </c>
      <c r="L10" s="48" t="s">
        <v>69</v>
      </c>
      <c r="M10" s="48" t="s">
        <v>57</v>
      </c>
      <c r="N10" s="48">
        <v>1</v>
      </c>
      <c r="O10" s="48">
        <v>2.5</v>
      </c>
      <c r="P10" s="48">
        <v>1.25</v>
      </c>
      <c r="Q10" s="95"/>
      <c r="R10" s="98">
        <v>1.2</v>
      </c>
      <c r="S10" s="99">
        <f t="shared" si="0"/>
        <v>1.5</v>
      </c>
      <c r="T10" s="100" t="s">
        <v>12</v>
      </c>
      <c r="U10" s="91">
        <f>SUM(S8:S10)</f>
        <v>123</v>
      </c>
    </row>
    <row r="11" s="91" customFormat="1" ht="35.25" customHeight="1" spans="1:20">
      <c r="A11" s="48">
        <v>264</v>
      </c>
      <c r="B11" s="48" t="s">
        <v>85</v>
      </c>
      <c r="C11" s="48" t="s">
        <v>86</v>
      </c>
      <c r="D11" s="48" t="s">
        <v>75</v>
      </c>
      <c r="E11" s="48">
        <v>1</v>
      </c>
      <c r="F11" s="48">
        <v>0.5</v>
      </c>
      <c r="G11" s="48"/>
      <c r="H11" s="48">
        <v>0.5</v>
      </c>
      <c r="I11" s="48" t="s">
        <v>83</v>
      </c>
      <c r="J11" s="48"/>
      <c r="K11" s="48" t="s">
        <v>87</v>
      </c>
      <c r="L11" s="48" t="s">
        <v>56</v>
      </c>
      <c r="M11" s="48" t="s">
        <v>57</v>
      </c>
      <c r="N11" s="48">
        <v>1</v>
      </c>
      <c r="O11" s="48">
        <v>2.5</v>
      </c>
      <c r="P11" s="48">
        <v>0.625</v>
      </c>
      <c r="Q11" s="95"/>
      <c r="R11" s="98">
        <v>1.2</v>
      </c>
      <c r="S11" s="99">
        <f t="shared" si="0"/>
        <v>0.75</v>
      </c>
      <c r="T11" s="100" t="s">
        <v>13</v>
      </c>
    </row>
    <row r="12" s="91" customFormat="1" ht="35.25" customHeight="1" spans="1:20">
      <c r="A12" s="48">
        <v>266</v>
      </c>
      <c r="B12" s="48" t="s">
        <v>88</v>
      </c>
      <c r="C12" s="48" t="s">
        <v>89</v>
      </c>
      <c r="D12" s="48" t="s">
        <v>75</v>
      </c>
      <c r="E12" s="48">
        <v>1</v>
      </c>
      <c r="F12" s="48">
        <v>0.5</v>
      </c>
      <c r="G12" s="48"/>
      <c r="H12" s="48">
        <v>0.5</v>
      </c>
      <c r="I12" s="48" t="s">
        <v>83</v>
      </c>
      <c r="J12" s="48"/>
      <c r="K12" s="48" t="s">
        <v>90</v>
      </c>
      <c r="L12" s="48" t="s">
        <v>56</v>
      </c>
      <c r="M12" s="48" t="s">
        <v>57</v>
      </c>
      <c r="N12" s="48">
        <v>1</v>
      </c>
      <c r="O12" s="48">
        <v>2.5</v>
      </c>
      <c r="P12" s="48">
        <v>0.625</v>
      </c>
      <c r="Q12" s="95"/>
      <c r="R12" s="98">
        <v>1.2</v>
      </c>
      <c r="S12" s="99">
        <f t="shared" si="0"/>
        <v>0.75</v>
      </c>
      <c r="T12" s="100" t="s">
        <v>13</v>
      </c>
    </row>
    <row r="13" s="91" customFormat="1" ht="35.25" customHeight="1" spans="1:20">
      <c r="A13" s="48">
        <v>278</v>
      </c>
      <c r="B13" s="48" t="s">
        <v>91</v>
      </c>
      <c r="C13" s="48" t="s">
        <v>92</v>
      </c>
      <c r="D13" s="48" t="s">
        <v>75</v>
      </c>
      <c r="E13" s="48">
        <v>30</v>
      </c>
      <c r="F13" s="48"/>
      <c r="G13" s="48"/>
      <c r="H13" s="48">
        <v>30</v>
      </c>
      <c r="I13" s="48" t="s">
        <v>93</v>
      </c>
      <c r="J13" s="48"/>
      <c r="K13" s="48" t="s">
        <v>94</v>
      </c>
      <c r="L13" s="48" t="s">
        <v>69</v>
      </c>
      <c r="M13" s="48" t="s">
        <v>57</v>
      </c>
      <c r="N13" s="48">
        <v>1</v>
      </c>
      <c r="O13" s="48">
        <v>3.5</v>
      </c>
      <c r="P13" s="48">
        <v>105</v>
      </c>
      <c r="Q13" s="95"/>
      <c r="R13" s="98">
        <v>1.2</v>
      </c>
      <c r="S13" s="99">
        <f t="shared" si="0"/>
        <v>126</v>
      </c>
      <c r="T13" s="100" t="s">
        <v>13</v>
      </c>
    </row>
    <row r="14" s="91" customFormat="1" ht="35.25" customHeight="1" spans="1:21">
      <c r="A14" s="48">
        <v>279</v>
      </c>
      <c r="B14" s="48" t="s">
        <v>95</v>
      </c>
      <c r="C14" s="48" t="s">
        <v>96</v>
      </c>
      <c r="D14" s="48" t="s">
        <v>60</v>
      </c>
      <c r="E14" s="48">
        <v>8</v>
      </c>
      <c r="F14" s="48"/>
      <c r="G14" s="48"/>
      <c r="H14" s="48">
        <v>8</v>
      </c>
      <c r="I14" s="48" t="s">
        <v>97</v>
      </c>
      <c r="J14" s="48"/>
      <c r="K14" s="48" t="s">
        <v>94</v>
      </c>
      <c r="L14" s="48" t="s">
        <v>69</v>
      </c>
      <c r="M14" s="48" t="s">
        <v>57</v>
      </c>
      <c r="N14" s="48">
        <v>1.5</v>
      </c>
      <c r="O14" s="48">
        <v>2.5</v>
      </c>
      <c r="P14" s="48">
        <v>30</v>
      </c>
      <c r="Q14" s="95"/>
      <c r="R14" s="98">
        <v>1.2</v>
      </c>
      <c r="S14" s="99">
        <f t="shared" si="0"/>
        <v>36</v>
      </c>
      <c r="T14" s="100" t="s">
        <v>13</v>
      </c>
      <c r="U14" s="91">
        <f>SUM(S11:S14)</f>
        <v>163.5</v>
      </c>
    </row>
    <row r="15" s="91" customFormat="1" ht="35.25" customHeight="1" spans="1:20">
      <c r="A15" s="48">
        <v>252</v>
      </c>
      <c r="B15" s="48">
        <v>21825801</v>
      </c>
      <c r="C15" s="48" t="s">
        <v>98</v>
      </c>
      <c r="D15" s="48" t="s">
        <v>99</v>
      </c>
      <c r="E15" s="48">
        <v>400</v>
      </c>
      <c r="F15" s="48"/>
      <c r="G15" s="48"/>
      <c r="H15" s="48">
        <v>400</v>
      </c>
      <c r="I15" s="48" t="s">
        <v>100</v>
      </c>
      <c r="J15" s="48"/>
      <c r="K15" s="48" t="s">
        <v>101</v>
      </c>
      <c r="L15" s="48" t="s">
        <v>56</v>
      </c>
      <c r="M15" s="48" t="s">
        <v>57</v>
      </c>
      <c r="N15" s="48">
        <v>1.5</v>
      </c>
      <c r="O15" s="48">
        <v>5</v>
      </c>
      <c r="P15" s="48">
        <v>1500</v>
      </c>
      <c r="Q15" s="95"/>
      <c r="R15" s="98">
        <v>1</v>
      </c>
      <c r="S15" s="99">
        <f t="shared" si="0"/>
        <v>1500</v>
      </c>
      <c r="T15" s="100" t="s">
        <v>14</v>
      </c>
    </row>
    <row r="16" s="91" customFormat="1" ht="35.25" customHeight="1" spans="1:20">
      <c r="A16" s="48">
        <v>253</v>
      </c>
      <c r="B16" s="48"/>
      <c r="C16" s="48" t="s">
        <v>102</v>
      </c>
      <c r="D16" s="48" t="s">
        <v>75</v>
      </c>
      <c r="E16" s="48">
        <v>50</v>
      </c>
      <c r="F16" s="48"/>
      <c r="G16" s="48"/>
      <c r="H16" s="48">
        <v>50</v>
      </c>
      <c r="I16" s="48" t="s">
        <v>76</v>
      </c>
      <c r="J16" s="48"/>
      <c r="K16" s="48" t="s">
        <v>101</v>
      </c>
      <c r="L16" s="48" t="s">
        <v>56</v>
      </c>
      <c r="M16" s="48" t="s">
        <v>57</v>
      </c>
      <c r="N16" s="48">
        <v>1</v>
      </c>
      <c r="O16" s="48">
        <v>3</v>
      </c>
      <c r="P16" s="48">
        <v>75</v>
      </c>
      <c r="Q16" s="95"/>
      <c r="R16" s="98">
        <v>1.2</v>
      </c>
      <c r="S16" s="99">
        <f t="shared" si="0"/>
        <v>90</v>
      </c>
      <c r="T16" s="100" t="s">
        <v>14</v>
      </c>
    </row>
    <row r="17" s="91" customFormat="1" ht="35.25" customHeight="1" spans="1:20">
      <c r="A17" s="48">
        <v>254</v>
      </c>
      <c r="B17" s="48"/>
      <c r="C17" s="48" t="s">
        <v>103</v>
      </c>
      <c r="D17" s="48" t="s">
        <v>75</v>
      </c>
      <c r="E17" s="48">
        <v>100</v>
      </c>
      <c r="F17" s="48"/>
      <c r="G17" s="48"/>
      <c r="H17" s="48">
        <v>100</v>
      </c>
      <c r="I17" s="48" t="s">
        <v>76</v>
      </c>
      <c r="J17" s="48"/>
      <c r="K17" s="48" t="s">
        <v>101</v>
      </c>
      <c r="L17" s="48" t="s">
        <v>56</v>
      </c>
      <c r="M17" s="48" t="s">
        <v>57</v>
      </c>
      <c r="N17" s="48">
        <v>1</v>
      </c>
      <c r="O17" s="48">
        <v>3.5</v>
      </c>
      <c r="P17" s="48">
        <v>175</v>
      </c>
      <c r="Q17" s="95"/>
      <c r="R17" s="98">
        <v>1.2</v>
      </c>
      <c r="S17" s="99">
        <f t="shared" si="0"/>
        <v>210</v>
      </c>
      <c r="T17" s="100" t="s">
        <v>14</v>
      </c>
    </row>
    <row r="18" s="91" customFormat="1" ht="35.25" customHeight="1" spans="1:20">
      <c r="A18" s="48">
        <v>255</v>
      </c>
      <c r="B18" s="48"/>
      <c r="C18" s="48" t="s">
        <v>104</v>
      </c>
      <c r="D18" s="48" t="s">
        <v>60</v>
      </c>
      <c r="E18" s="48">
        <v>200</v>
      </c>
      <c r="F18" s="48"/>
      <c r="G18" s="48"/>
      <c r="H18" s="48">
        <v>200</v>
      </c>
      <c r="I18" s="48" t="s">
        <v>76</v>
      </c>
      <c r="J18" s="48"/>
      <c r="K18" s="48" t="s">
        <v>101</v>
      </c>
      <c r="L18" s="48" t="s">
        <v>56</v>
      </c>
      <c r="M18" s="48" t="s">
        <v>57</v>
      </c>
      <c r="N18" s="48">
        <v>1</v>
      </c>
      <c r="O18" s="48">
        <v>4.5</v>
      </c>
      <c r="P18" s="48">
        <v>450</v>
      </c>
      <c r="Q18" s="95"/>
      <c r="R18" s="98">
        <v>1</v>
      </c>
      <c r="S18" s="99">
        <f t="shared" si="0"/>
        <v>450</v>
      </c>
      <c r="T18" s="100" t="s">
        <v>14</v>
      </c>
    </row>
    <row r="19" s="91" customFormat="1" ht="35.25" customHeight="1" spans="1:20">
      <c r="A19" s="48">
        <v>258</v>
      </c>
      <c r="B19" s="48"/>
      <c r="C19" s="48" t="s">
        <v>105</v>
      </c>
      <c r="D19" s="48" t="s">
        <v>75</v>
      </c>
      <c r="E19" s="48">
        <v>8</v>
      </c>
      <c r="F19" s="48">
        <v>4</v>
      </c>
      <c r="G19" s="48"/>
      <c r="H19" s="48">
        <v>4</v>
      </c>
      <c r="I19" s="48" t="s">
        <v>83</v>
      </c>
      <c r="J19" s="48"/>
      <c r="K19" s="48" t="s">
        <v>106</v>
      </c>
      <c r="L19" s="48" t="s">
        <v>56</v>
      </c>
      <c r="M19" s="48" t="s">
        <v>57</v>
      </c>
      <c r="N19" s="48">
        <v>1</v>
      </c>
      <c r="O19" s="48">
        <v>2.5</v>
      </c>
      <c r="P19" s="48">
        <v>5</v>
      </c>
      <c r="Q19" s="95"/>
      <c r="R19" s="98">
        <v>1.2</v>
      </c>
      <c r="S19" s="99">
        <f t="shared" si="0"/>
        <v>6</v>
      </c>
      <c r="T19" s="100" t="s">
        <v>14</v>
      </c>
    </row>
    <row r="20" s="91" customFormat="1" ht="35.25" customHeight="1" spans="1:20">
      <c r="A20" s="48">
        <v>268</v>
      </c>
      <c r="B20" s="48">
        <v>21878052</v>
      </c>
      <c r="C20" s="48" t="s">
        <v>107</v>
      </c>
      <c r="D20" s="48" t="s">
        <v>64</v>
      </c>
      <c r="E20" s="48">
        <v>77.64</v>
      </c>
      <c r="F20" s="48"/>
      <c r="G20" s="48"/>
      <c r="H20" s="48">
        <v>77.64</v>
      </c>
      <c r="I20" s="48" t="s">
        <v>65</v>
      </c>
      <c r="J20" s="48"/>
      <c r="K20" s="48" t="s">
        <v>108</v>
      </c>
      <c r="L20" s="48" t="s">
        <v>69</v>
      </c>
      <c r="M20" s="48" t="s">
        <v>57</v>
      </c>
      <c r="N20" s="48">
        <v>1.5</v>
      </c>
      <c r="O20" s="48">
        <v>4.5</v>
      </c>
      <c r="P20" s="48">
        <v>540</v>
      </c>
      <c r="Q20" s="95"/>
      <c r="R20" s="98">
        <v>1</v>
      </c>
      <c r="S20" s="99">
        <f t="shared" si="0"/>
        <v>540</v>
      </c>
      <c r="T20" s="100" t="s">
        <v>14</v>
      </c>
    </row>
    <row r="21" s="91" customFormat="1" ht="35.25" customHeight="1" spans="1:20">
      <c r="A21" s="48">
        <v>269</v>
      </c>
      <c r="B21" s="48" t="s">
        <v>109</v>
      </c>
      <c r="C21" s="48" t="s">
        <v>110</v>
      </c>
      <c r="D21" s="48" t="s">
        <v>60</v>
      </c>
      <c r="E21" s="48">
        <v>7</v>
      </c>
      <c r="F21" s="48"/>
      <c r="G21" s="48"/>
      <c r="H21" s="48">
        <v>7</v>
      </c>
      <c r="I21" s="48" t="s">
        <v>97</v>
      </c>
      <c r="J21" s="48"/>
      <c r="K21" s="48" t="s">
        <v>108</v>
      </c>
      <c r="L21" s="48" t="s">
        <v>69</v>
      </c>
      <c r="M21" s="48" t="s">
        <v>57</v>
      </c>
      <c r="N21" s="48">
        <v>1.5</v>
      </c>
      <c r="O21" s="48">
        <v>2.5</v>
      </c>
      <c r="P21" s="48">
        <v>26.25</v>
      </c>
      <c r="Q21" s="95"/>
      <c r="R21" s="98">
        <v>1.2</v>
      </c>
      <c r="S21" s="99">
        <f t="shared" si="0"/>
        <v>31.5</v>
      </c>
      <c r="T21" s="100" t="s">
        <v>14</v>
      </c>
    </row>
    <row r="22" s="91" customFormat="1" ht="35.25" customHeight="1" spans="1:20">
      <c r="A22" s="48">
        <v>270</v>
      </c>
      <c r="B22" s="48">
        <v>201812</v>
      </c>
      <c r="C22" s="48" t="s">
        <v>111</v>
      </c>
      <c r="D22" s="48" t="s">
        <v>75</v>
      </c>
      <c r="E22" s="48">
        <v>3</v>
      </c>
      <c r="F22" s="48"/>
      <c r="G22" s="48"/>
      <c r="H22" s="48">
        <v>3</v>
      </c>
      <c r="I22" s="48" t="s">
        <v>112</v>
      </c>
      <c r="J22" s="48"/>
      <c r="K22" s="48" t="s">
        <v>108</v>
      </c>
      <c r="L22" s="48" t="s">
        <v>69</v>
      </c>
      <c r="M22" s="48" t="s">
        <v>57</v>
      </c>
      <c r="N22" s="48">
        <v>1</v>
      </c>
      <c r="O22" s="48">
        <v>2.5</v>
      </c>
      <c r="P22" s="48">
        <v>7.5</v>
      </c>
      <c r="Q22" s="95"/>
      <c r="R22" s="98">
        <v>1.2</v>
      </c>
      <c r="S22" s="99">
        <f t="shared" si="0"/>
        <v>9</v>
      </c>
      <c r="T22" s="100" t="s">
        <v>14</v>
      </c>
    </row>
    <row r="23" s="91" customFormat="1" ht="35.25" customHeight="1" spans="1:20">
      <c r="A23" s="48">
        <v>271</v>
      </c>
      <c r="B23" s="48">
        <v>21808036</v>
      </c>
      <c r="C23" s="48" t="s">
        <v>113</v>
      </c>
      <c r="D23" s="48" t="s">
        <v>71</v>
      </c>
      <c r="E23" s="48">
        <v>27.6</v>
      </c>
      <c r="F23" s="48"/>
      <c r="G23" s="48"/>
      <c r="H23" s="48">
        <v>27.6</v>
      </c>
      <c r="I23" s="48" t="s">
        <v>72</v>
      </c>
      <c r="J23" s="48"/>
      <c r="K23" s="48" t="s">
        <v>114</v>
      </c>
      <c r="L23" s="48" t="s">
        <v>69</v>
      </c>
      <c r="M23" s="48" t="s">
        <v>57</v>
      </c>
      <c r="N23" s="48">
        <v>1.5</v>
      </c>
      <c r="O23" s="48">
        <v>4.5</v>
      </c>
      <c r="P23" s="48">
        <v>420</v>
      </c>
      <c r="Q23" s="95"/>
      <c r="R23" s="98">
        <v>1</v>
      </c>
      <c r="S23" s="99">
        <f t="shared" si="0"/>
        <v>420</v>
      </c>
      <c r="T23" s="100" t="s">
        <v>14</v>
      </c>
    </row>
    <row r="24" s="91" customFormat="1" ht="35.25" customHeight="1" spans="1:20">
      <c r="A24" s="48">
        <v>273</v>
      </c>
      <c r="B24" s="48">
        <v>21878051</v>
      </c>
      <c r="C24" s="48" t="s">
        <v>115</v>
      </c>
      <c r="D24" s="48" t="s">
        <v>64</v>
      </c>
      <c r="E24" s="48">
        <v>79.2</v>
      </c>
      <c r="F24" s="48"/>
      <c r="G24" s="48"/>
      <c r="H24" s="48">
        <v>79.2</v>
      </c>
      <c r="I24" s="48" t="s">
        <v>65</v>
      </c>
      <c r="J24" s="48"/>
      <c r="K24" s="48" t="s">
        <v>116</v>
      </c>
      <c r="L24" s="48" t="s">
        <v>69</v>
      </c>
      <c r="M24" s="48" t="s">
        <v>57</v>
      </c>
      <c r="N24" s="48">
        <v>1.5</v>
      </c>
      <c r="O24" s="48">
        <v>4.5</v>
      </c>
      <c r="P24" s="48">
        <v>540</v>
      </c>
      <c r="Q24" s="95"/>
      <c r="R24" s="98">
        <v>1</v>
      </c>
      <c r="S24" s="99">
        <f t="shared" si="0"/>
        <v>540</v>
      </c>
      <c r="T24" s="100" t="s">
        <v>14</v>
      </c>
    </row>
    <row r="25" s="91" customFormat="1" ht="35.25" customHeight="1" spans="1:20">
      <c r="A25" s="48">
        <v>274</v>
      </c>
      <c r="B25" s="48"/>
      <c r="C25" s="48" t="s">
        <v>117</v>
      </c>
      <c r="D25" s="48" t="s">
        <v>75</v>
      </c>
      <c r="E25" s="48">
        <v>12</v>
      </c>
      <c r="F25" s="48">
        <v>6</v>
      </c>
      <c r="G25" s="48"/>
      <c r="H25" s="48">
        <v>6</v>
      </c>
      <c r="I25" s="48" t="s">
        <v>83</v>
      </c>
      <c r="J25" s="48"/>
      <c r="K25" s="48" t="s">
        <v>116</v>
      </c>
      <c r="L25" s="48" t="s">
        <v>69</v>
      </c>
      <c r="M25" s="48" t="s">
        <v>57</v>
      </c>
      <c r="N25" s="48">
        <v>1</v>
      </c>
      <c r="O25" s="48">
        <v>3</v>
      </c>
      <c r="P25" s="48">
        <v>18</v>
      </c>
      <c r="Q25" s="95"/>
      <c r="R25" s="98">
        <v>1.2</v>
      </c>
      <c r="S25" s="99">
        <f t="shared" si="0"/>
        <v>21.6</v>
      </c>
      <c r="T25" s="100" t="s">
        <v>14</v>
      </c>
    </row>
    <row r="26" s="91" customFormat="1" ht="35.25" customHeight="1" spans="1:20">
      <c r="A26" s="48">
        <v>285</v>
      </c>
      <c r="B26" s="48">
        <v>21878053</v>
      </c>
      <c r="C26" s="48" t="s">
        <v>118</v>
      </c>
      <c r="D26" s="48" t="s">
        <v>64</v>
      </c>
      <c r="E26" s="48">
        <v>73.4</v>
      </c>
      <c r="F26" s="48"/>
      <c r="G26" s="48"/>
      <c r="H26" s="48">
        <v>73.4</v>
      </c>
      <c r="I26" s="48" t="s">
        <v>65</v>
      </c>
      <c r="J26" s="48"/>
      <c r="K26" s="48" t="s">
        <v>119</v>
      </c>
      <c r="L26" s="48" t="s">
        <v>69</v>
      </c>
      <c r="M26" s="48" t="s">
        <v>57</v>
      </c>
      <c r="N26" s="48">
        <v>1.5</v>
      </c>
      <c r="O26" s="48">
        <v>4.5</v>
      </c>
      <c r="P26" s="48">
        <v>540</v>
      </c>
      <c r="Q26" s="95"/>
      <c r="R26" s="98">
        <v>1</v>
      </c>
      <c r="S26" s="99">
        <f t="shared" si="0"/>
        <v>540</v>
      </c>
      <c r="T26" s="100" t="s">
        <v>14</v>
      </c>
    </row>
    <row r="27" s="91" customFormat="1" ht="35.25" customHeight="1" spans="1:21">
      <c r="A27" s="48">
        <v>91</v>
      </c>
      <c r="B27" s="48" t="s">
        <v>120</v>
      </c>
      <c r="C27" s="48" t="s">
        <v>121</v>
      </c>
      <c r="D27" s="48" t="s">
        <v>122</v>
      </c>
      <c r="E27" s="48">
        <v>10</v>
      </c>
      <c r="F27" s="48"/>
      <c r="G27" s="48"/>
      <c r="H27" s="48">
        <v>10</v>
      </c>
      <c r="I27" s="48" t="s">
        <v>123</v>
      </c>
      <c r="J27" s="48" t="s">
        <v>124</v>
      </c>
      <c r="K27" s="48" t="s">
        <v>125</v>
      </c>
      <c r="L27" s="48" t="s">
        <v>69</v>
      </c>
      <c r="M27" s="48" t="s">
        <v>57</v>
      </c>
      <c r="N27" s="48">
        <v>1</v>
      </c>
      <c r="O27" s="48">
        <v>4.5</v>
      </c>
      <c r="P27" s="48">
        <v>45</v>
      </c>
      <c r="Q27" s="95"/>
      <c r="R27" s="98">
        <v>1</v>
      </c>
      <c r="S27" s="99">
        <f t="shared" si="0"/>
        <v>45</v>
      </c>
      <c r="T27" s="100" t="s">
        <v>14</v>
      </c>
      <c r="U27" s="91">
        <f>SUM(S15:S27)</f>
        <v>4403.1</v>
      </c>
    </row>
    <row r="28" s="91" customFormat="1" ht="35.25" customHeight="1" spans="1:21">
      <c r="A28" s="48">
        <v>256</v>
      </c>
      <c r="B28" s="48">
        <v>21501127</v>
      </c>
      <c r="C28" s="48" t="s">
        <v>126</v>
      </c>
      <c r="D28" s="48" t="s">
        <v>127</v>
      </c>
      <c r="E28" s="48">
        <v>3.358631</v>
      </c>
      <c r="F28" s="48"/>
      <c r="G28" s="48"/>
      <c r="H28" s="48">
        <v>3.358631</v>
      </c>
      <c r="I28" s="48" t="s">
        <v>128</v>
      </c>
      <c r="J28" s="48"/>
      <c r="K28" s="48" t="s">
        <v>129</v>
      </c>
      <c r="L28" s="48" t="s">
        <v>56</v>
      </c>
      <c r="M28" s="48" t="s">
        <v>57</v>
      </c>
      <c r="N28" s="48">
        <v>1.5</v>
      </c>
      <c r="O28" s="48">
        <v>4.5</v>
      </c>
      <c r="P28" s="48">
        <v>29.962</v>
      </c>
      <c r="Q28" s="48" t="s">
        <v>130</v>
      </c>
      <c r="R28" s="98">
        <v>1</v>
      </c>
      <c r="S28" s="99">
        <f t="shared" si="0"/>
        <v>29.962</v>
      </c>
      <c r="T28" s="100" t="s">
        <v>16</v>
      </c>
      <c r="U28" s="91">
        <v>29.962</v>
      </c>
    </row>
    <row r="29" s="91" customFormat="1" ht="35.25" customHeight="1" spans="1:20">
      <c r="A29" s="48">
        <v>257</v>
      </c>
      <c r="B29" s="48" t="s">
        <v>131</v>
      </c>
      <c r="C29" s="48" t="s">
        <v>132</v>
      </c>
      <c r="D29" s="48" t="s">
        <v>133</v>
      </c>
      <c r="E29" s="48">
        <v>15</v>
      </c>
      <c r="F29" s="48"/>
      <c r="G29" s="48">
        <v>4.5</v>
      </c>
      <c r="H29" s="48">
        <v>10.5</v>
      </c>
      <c r="I29" s="48" t="s">
        <v>134</v>
      </c>
      <c r="J29" s="48" t="s">
        <v>135</v>
      </c>
      <c r="K29" s="48" t="s">
        <v>136</v>
      </c>
      <c r="L29" s="48" t="s">
        <v>56</v>
      </c>
      <c r="M29" s="48" t="s">
        <v>57</v>
      </c>
      <c r="N29" s="48">
        <v>1</v>
      </c>
      <c r="O29" s="48">
        <v>2.5</v>
      </c>
      <c r="P29" s="48">
        <v>13.125</v>
      </c>
      <c r="Q29" s="95"/>
      <c r="R29" s="98">
        <v>1.2</v>
      </c>
      <c r="S29" s="99">
        <f t="shared" si="0"/>
        <v>15.75</v>
      </c>
      <c r="T29" s="100" t="s">
        <v>17</v>
      </c>
    </row>
    <row r="30" s="91" customFormat="1" ht="35.25" customHeight="1" spans="1:21">
      <c r="A30" s="48">
        <v>272</v>
      </c>
      <c r="B30" s="48">
        <v>51502185</v>
      </c>
      <c r="C30" s="48" t="s">
        <v>137</v>
      </c>
      <c r="D30" s="48" t="s">
        <v>127</v>
      </c>
      <c r="E30" s="48">
        <v>7.544767</v>
      </c>
      <c r="F30" s="48"/>
      <c r="G30" s="48"/>
      <c r="H30" s="48">
        <v>7.544767</v>
      </c>
      <c r="I30" s="48" t="s">
        <v>128</v>
      </c>
      <c r="J30" s="48"/>
      <c r="K30" s="48" t="s">
        <v>138</v>
      </c>
      <c r="L30" s="48" t="s">
        <v>69</v>
      </c>
      <c r="M30" s="48" t="s">
        <v>57</v>
      </c>
      <c r="N30" s="48">
        <v>1.5</v>
      </c>
      <c r="O30" s="48">
        <v>4.5</v>
      </c>
      <c r="P30" s="48">
        <v>126.752</v>
      </c>
      <c r="Q30" s="48" t="s">
        <v>139</v>
      </c>
      <c r="R30" s="98">
        <v>1</v>
      </c>
      <c r="S30" s="99">
        <f t="shared" si="0"/>
        <v>126.752</v>
      </c>
      <c r="T30" s="100" t="s">
        <v>17</v>
      </c>
      <c r="U30" s="91">
        <f>SUM(S29:S30)</f>
        <v>142.502</v>
      </c>
    </row>
    <row r="31" s="91" customFormat="1" ht="35.25" customHeight="1" spans="1:21">
      <c r="A31" s="48">
        <v>286</v>
      </c>
      <c r="B31" s="48" t="s">
        <v>140</v>
      </c>
      <c r="C31" s="48" t="s">
        <v>141</v>
      </c>
      <c r="D31" s="48" t="s">
        <v>60</v>
      </c>
      <c r="E31" s="48">
        <v>7</v>
      </c>
      <c r="F31" s="48"/>
      <c r="G31" s="48"/>
      <c r="H31" s="48">
        <v>7</v>
      </c>
      <c r="I31" s="48" t="s">
        <v>97</v>
      </c>
      <c r="J31" s="48"/>
      <c r="K31" s="48" t="s">
        <v>142</v>
      </c>
      <c r="L31" s="48" t="s">
        <v>69</v>
      </c>
      <c r="M31" s="48" t="s">
        <v>57</v>
      </c>
      <c r="N31" s="48">
        <v>1.5</v>
      </c>
      <c r="O31" s="48">
        <v>2.5</v>
      </c>
      <c r="P31" s="48">
        <v>26.25</v>
      </c>
      <c r="Q31" s="95"/>
      <c r="R31" s="98">
        <v>1.2</v>
      </c>
      <c r="S31" s="99">
        <f t="shared" si="0"/>
        <v>31.5</v>
      </c>
      <c r="T31" s="100" t="s">
        <v>18</v>
      </c>
      <c r="U31" s="91">
        <v>31.5</v>
      </c>
    </row>
    <row r="32" s="91" customFormat="1" ht="35.25" customHeight="1" spans="1:20">
      <c r="A32" s="48">
        <v>259</v>
      </c>
      <c r="B32" s="48">
        <v>21808038</v>
      </c>
      <c r="C32" s="48" t="s">
        <v>143</v>
      </c>
      <c r="D32" s="48" t="s">
        <v>71</v>
      </c>
      <c r="E32" s="48">
        <v>28.4</v>
      </c>
      <c r="F32" s="48"/>
      <c r="G32" s="48"/>
      <c r="H32" s="48">
        <v>28.4</v>
      </c>
      <c r="I32" s="48" t="s">
        <v>72</v>
      </c>
      <c r="J32" s="48"/>
      <c r="K32" s="48" t="s">
        <v>144</v>
      </c>
      <c r="L32" s="48" t="s">
        <v>56</v>
      </c>
      <c r="M32" s="48" t="s">
        <v>57</v>
      </c>
      <c r="N32" s="48">
        <v>1.5</v>
      </c>
      <c r="O32" s="48">
        <v>4.5</v>
      </c>
      <c r="P32" s="48">
        <v>210</v>
      </c>
      <c r="Q32" s="95"/>
      <c r="R32" s="98">
        <v>1</v>
      </c>
      <c r="S32" s="99">
        <f t="shared" si="0"/>
        <v>210</v>
      </c>
      <c r="T32" s="100" t="s">
        <v>19</v>
      </c>
    </row>
    <row r="33" s="91" customFormat="1" ht="35.25" customHeight="1" spans="1:20">
      <c r="A33" s="48">
        <v>260</v>
      </c>
      <c r="B33" s="48" t="s">
        <v>145</v>
      </c>
      <c r="C33" s="48" t="s">
        <v>146</v>
      </c>
      <c r="D33" s="48" t="s">
        <v>60</v>
      </c>
      <c r="E33" s="48">
        <v>40</v>
      </c>
      <c r="F33" s="48"/>
      <c r="G33" s="48">
        <v>12</v>
      </c>
      <c r="H33" s="48">
        <v>28</v>
      </c>
      <c r="I33" s="48" t="s">
        <v>76</v>
      </c>
      <c r="J33" s="48" t="s">
        <v>147</v>
      </c>
      <c r="K33" s="48" t="s">
        <v>148</v>
      </c>
      <c r="L33" s="48" t="s">
        <v>56</v>
      </c>
      <c r="M33" s="48" t="s">
        <v>57</v>
      </c>
      <c r="N33" s="48">
        <v>1</v>
      </c>
      <c r="O33" s="48">
        <v>3.5</v>
      </c>
      <c r="P33" s="48">
        <v>49</v>
      </c>
      <c r="Q33" s="95"/>
      <c r="R33" s="98">
        <v>1.2</v>
      </c>
      <c r="S33" s="99">
        <f t="shared" si="0"/>
        <v>58.8</v>
      </c>
      <c r="T33" s="100" t="s">
        <v>19</v>
      </c>
    </row>
    <row r="34" s="91" customFormat="1" ht="35.25" customHeight="1" spans="1:20">
      <c r="A34" s="48">
        <v>261</v>
      </c>
      <c r="B34" s="48">
        <v>21878054</v>
      </c>
      <c r="C34" s="48" t="s">
        <v>149</v>
      </c>
      <c r="D34" s="48" t="s">
        <v>64</v>
      </c>
      <c r="E34" s="48">
        <v>78.12</v>
      </c>
      <c r="F34" s="48"/>
      <c r="G34" s="48"/>
      <c r="H34" s="48">
        <v>78.12</v>
      </c>
      <c r="I34" s="48" t="s">
        <v>65</v>
      </c>
      <c r="J34" s="48"/>
      <c r="K34" s="48" t="s">
        <v>148</v>
      </c>
      <c r="L34" s="48" t="s">
        <v>56</v>
      </c>
      <c r="M34" s="48" t="s">
        <v>57</v>
      </c>
      <c r="N34" s="48">
        <v>1.5</v>
      </c>
      <c r="O34" s="48">
        <v>4.5</v>
      </c>
      <c r="P34" s="48">
        <v>270</v>
      </c>
      <c r="Q34" s="95"/>
      <c r="R34" s="98">
        <v>1</v>
      </c>
      <c r="S34" s="99">
        <f t="shared" si="0"/>
        <v>270</v>
      </c>
      <c r="T34" s="100" t="s">
        <v>19</v>
      </c>
    </row>
    <row r="35" s="91" customFormat="1" ht="35.25" customHeight="1" spans="1:20">
      <c r="A35" s="48">
        <v>262</v>
      </c>
      <c r="B35" s="48"/>
      <c r="C35" s="48" t="s">
        <v>150</v>
      </c>
      <c r="D35" s="48" t="s">
        <v>60</v>
      </c>
      <c r="E35" s="48">
        <v>30</v>
      </c>
      <c r="F35" s="48"/>
      <c r="G35" s="48"/>
      <c r="H35" s="48">
        <v>30</v>
      </c>
      <c r="I35" s="48" t="s">
        <v>83</v>
      </c>
      <c r="J35" s="48"/>
      <c r="K35" s="48" t="s">
        <v>148</v>
      </c>
      <c r="L35" s="48" t="s">
        <v>56</v>
      </c>
      <c r="M35" s="48" t="s">
        <v>57</v>
      </c>
      <c r="N35" s="48">
        <v>1</v>
      </c>
      <c r="O35" s="48">
        <v>3</v>
      </c>
      <c r="P35" s="48">
        <v>45</v>
      </c>
      <c r="Q35" s="95"/>
      <c r="R35" s="98">
        <v>1.2</v>
      </c>
      <c r="S35" s="99">
        <f t="shared" si="0"/>
        <v>54</v>
      </c>
      <c r="T35" s="100" t="s">
        <v>19</v>
      </c>
    </row>
    <row r="36" s="91" customFormat="1" ht="35.25" customHeight="1" spans="1:20">
      <c r="A36" s="48">
        <v>263</v>
      </c>
      <c r="B36" s="48"/>
      <c r="C36" s="48" t="s">
        <v>151</v>
      </c>
      <c r="D36" s="48" t="s">
        <v>60</v>
      </c>
      <c r="E36" s="48">
        <v>100</v>
      </c>
      <c r="F36" s="48"/>
      <c r="G36" s="48"/>
      <c r="H36" s="48">
        <v>100</v>
      </c>
      <c r="I36" s="48" t="s">
        <v>152</v>
      </c>
      <c r="J36" s="48"/>
      <c r="K36" s="48" t="s">
        <v>148</v>
      </c>
      <c r="L36" s="48" t="s">
        <v>56</v>
      </c>
      <c r="M36" s="48" t="s">
        <v>57</v>
      </c>
      <c r="N36" s="48">
        <v>1</v>
      </c>
      <c r="O36" s="48">
        <v>3.5</v>
      </c>
      <c r="P36" s="48">
        <v>175</v>
      </c>
      <c r="Q36" s="95"/>
      <c r="R36" s="98">
        <v>1.2</v>
      </c>
      <c r="S36" s="99">
        <f t="shared" si="0"/>
        <v>210</v>
      </c>
      <c r="T36" s="100" t="s">
        <v>19</v>
      </c>
    </row>
    <row r="37" s="91" customFormat="1" ht="35.25" customHeight="1" spans="1:21">
      <c r="A37" s="48">
        <v>275</v>
      </c>
      <c r="B37" s="48" t="s">
        <v>153</v>
      </c>
      <c r="C37" s="48" t="s">
        <v>154</v>
      </c>
      <c r="D37" s="48" t="s">
        <v>75</v>
      </c>
      <c r="E37" s="48">
        <v>15</v>
      </c>
      <c r="F37" s="48"/>
      <c r="G37" s="48"/>
      <c r="H37" s="48">
        <v>15</v>
      </c>
      <c r="I37" s="48" t="s">
        <v>76</v>
      </c>
      <c r="J37" s="48" t="s">
        <v>155</v>
      </c>
      <c r="K37" s="48" t="s">
        <v>156</v>
      </c>
      <c r="L37" s="48" t="s">
        <v>69</v>
      </c>
      <c r="M37" s="48" t="s">
        <v>57</v>
      </c>
      <c r="N37" s="48">
        <v>1</v>
      </c>
      <c r="O37" s="48">
        <v>3</v>
      </c>
      <c r="P37" s="48">
        <v>45</v>
      </c>
      <c r="Q37" s="95"/>
      <c r="R37" s="98">
        <v>1.2</v>
      </c>
      <c r="S37" s="99">
        <f t="shared" si="0"/>
        <v>54</v>
      </c>
      <c r="T37" s="100" t="s">
        <v>19</v>
      </c>
      <c r="U37" s="91">
        <f>SUM(S32:S37)</f>
        <v>856.8</v>
      </c>
    </row>
    <row r="38" s="91" customFormat="1" ht="35.25" customHeight="1" spans="1:20">
      <c r="A38" s="48">
        <v>281</v>
      </c>
      <c r="B38" s="48" t="s">
        <v>157</v>
      </c>
      <c r="C38" s="48" t="s">
        <v>158</v>
      </c>
      <c r="D38" s="48" t="s">
        <v>52</v>
      </c>
      <c r="E38" s="48">
        <v>300</v>
      </c>
      <c r="F38" s="48"/>
      <c r="G38" s="48"/>
      <c r="H38" s="48">
        <v>300</v>
      </c>
      <c r="I38" s="48" t="s">
        <v>159</v>
      </c>
      <c r="J38" s="48" t="s">
        <v>160</v>
      </c>
      <c r="K38" s="48" t="s">
        <v>161</v>
      </c>
      <c r="L38" s="48" t="s">
        <v>69</v>
      </c>
      <c r="M38" s="48" t="s">
        <v>57</v>
      </c>
      <c r="N38" s="48">
        <v>1</v>
      </c>
      <c r="O38" s="48">
        <v>5</v>
      </c>
      <c r="P38" s="48">
        <v>1500</v>
      </c>
      <c r="Q38" s="95"/>
      <c r="R38" s="98">
        <v>1</v>
      </c>
      <c r="S38" s="99">
        <f t="shared" si="0"/>
        <v>1500</v>
      </c>
      <c r="T38" s="100" t="s">
        <v>15</v>
      </c>
    </row>
    <row r="39" s="91" customFormat="1" ht="35.25" customHeight="1" spans="1:20">
      <c r="A39" s="48">
        <v>282</v>
      </c>
      <c r="B39" s="48" t="s">
        <v>162</v>
      </c>
      <c r="C39" s="48" t="s">
        <v>163</v>
      </c>
      <c r="D39" s="48" t="s">
        <v>60</v>
      </c>
      <c r="E39" s="48">
        <v>8</v>
      </c>
      <c r="F39" s="48"/>
      <c r="G39" s="48"/>
      <c r="H39" s="48">
        <v>8</v>
      </c>
      <c r="I39" s="48" t="s">
        <v>97</v>
      </c>
      <c r="J39" s="48"/>
      <c r="K39" s="48" t="s">
        <v>161</v>
      </c>
      <c r="L39" s="48" t="s">
        <v>69</v>
      </c>
      <c r="M39" s="48" t="s">
        <v>57</v>
      </c>
      <c r="N39" s="48">
        <v>1.5</v>
      </c>
      <c r="O39" s="48">
        <v>2.5</v>
      </c>
      <c r="P39" s="48">
        <v>30</v>
      </c>
      <c r="Q39" s="95"/>
      <c r="R39" s="98">
        <v>1.2</v>
      </c>
      <c r="S39" s="99">
        <f t="shared" si="0"/>
        <v>36</v>
      </c>
      <c r="T39" s="100" t="s">
        <v>15</v>
      </c>
    </row>
    <row r="40" s="91" customFormat="1" ht="35.25" customHeight="1" spans="1:21">
      <c r="A40" s="48">
        <v>283</v>
      </c>
      <c r="B40" s="48">
        <v>201809</v>
      </c>
      <c r="C40" s="48" t="s">
        <v>164</v>
      </c>
      <c r="D40" s="48" t="s">
        <v>75</v>
      </c>
      <c r="E40" s="48">
        <v>6</v>
      </c>
      <c r="F40" s="48"/>
      <c r="G40" s="48"/>
      <c r="H40" s="48">
        <v>6</v>
      </c>
      <c r="I40" s="48" t="s">
        <v>165</v>
      </c>
      <c r="J40" s="48"/>
      <c r="K40" s="48" t="s">
        <v>161</v>
      </c>
      <c r="L40" s="48" t="s">
        <v>69</v>
      </c>
      <c r="M40" s="48" t="s">
        <v>57</v>
      </c>
      <c r="N40" s="48">
        <v>1</v>
      </c>
      <c r="O40" s="48">
        <v>2.5</v>
      </c>
      <c r="P40" s="48">
        <v>15</v>
      </c>
      <c r="Q40" s="95"/>
      <c r="R40" s="98">
        <v>1.2</v>
      </c>
      <c r="S40" s="99">
        <f t="shared" si="0"/>
        <v>18</v>
      </c>
      <c r="T40" s="100" t="s">
        <v>15</v>
      </c>
      <c r="U40" s="91">
        <f>SUM(S38:S40)</f>
        <v>1554</v>
      </c>
    </row>
    <row r="41" s="91" customFormat="1" ht="35.25" customHeight="1" spans="1:21">
      <c r="A41" s="48">
        <v>287</v>
      </c>
      <c r="B41" s="48" t="s">
        <v>166</v>
      </c>
      <c r="C41" s="48" t="s">
        <v>167</v>
      </c>
      <c r="D41" s="48" t="s">
        <v>60</v>
      </c>
      <c r="E41" s="48">
        <v>8</v>
      </c>
      <c r="F41" s="48"/>
      <c r="G41" s="48"/>
      <c r="H41" s="48">
        <v>8</v>
      </c>
      <c r="I41" s="48" t="s">
        <v>97</v>
      </c>
      <c r="J41" s="48"/>
      <c r="K41" s="48" t="s">
        <v>168</v>
      </c>
      <c r="L41" s="48" t="s">
        <v>69</v>
      </c>
      <c r="M41" s="48" t="s">
        <v>57</v>
      </c>
      <c r="N41" s="48">
        <v>1.5</v>
      </c>
      <c r="O41" s="48">
        <v>2.5</v>
      </c>
      <c r="P41" s="48">
        <v>30</v>
      </c>
      <c r="Q41" s="95"/>
      <c r="R41" s="98">
        <v>1.2</v>
      </c>
      <c r="S41" s="99">
        <f t="shared" si="0"/>
        <v>36</v>
      </c>
      <c r="T41" s="91" t="s">
        <v>20</v>
      </c>
      <c r="U41" s="91">
        <v>36</v>
      </c>
    </row>
    <row r="42" s="91" customFormat="1" ht="35.25" customHeight="1" spans="1:21">
      <c r="A42" s="48">
        <v>277</v>
      </c>
      <c r="B42" s="48" t="s">
        <v>169</v>
      </c>
      <c r="C42" s="48" t="s">
        <v>170</v>
      </c>
      <c r="D42" s="48" t="s">
        <v>60</v>
      </c>
      <c r="E42" s="48">
        <v>3</v>
      </c>
      <c r="F42" s="48"/>
      <c r="G42" s="48"/>
      <c r="H42" s="48">
        <v>3</v>
      </c>
      <c r="I42" s="48" t="s">
        <v>171</v>
      </c>
      <c r="J42" s="48"/>
      <c r="K42" s="48" t="s">
        <v>172</v>
      </c>
      <c r="L42" s="48" t="s">
        <v>69</v>
      </c>
      <c r="M42" s="48" t="s">
        <v>57</v>
      </c>
      <c r="N42" s="48">
        <v>1.5</v>
      </c>
      <c r="O42" s="48">
        <v>2.5</v>
      </c>
      <c r="P42" s="48">
        <v>11.25</v>
      </c>
      <c r="Q42" s="95"/>
      <c r="R42" s="98">
        <v>1.2</v>
      </c>
      <c r="S42" s="99">
        <f t="shared" si="0"/>
        <v>13.5</v>
      </c>
      <c r="T42" s="100" t="s">
        <v>21</v>
      </c>
      <c r="U42" s="91">
        <v>13.5</v>
      </c>
    </row>
    <row r="43" s="91" customFormat="1" ht="35.25" customHeight="1" spans="1:21">
      <c r="A43" s="93" t="s">
        <v>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>
        <f t="shared" ref="P43:U43" si="1">SUM(P3:P42)</f>
        <v>9368.089</v>
      </c>
      <c r="R43" s="101"/>
      <c r="S43" s="91">
        <f t="shared" si="1"/>
        <v>9576.364</v>
      </c>
      <c r="U43" s="91">
        <f t="shared" si="1"/>
        <v>9576.364</v>
      </c>
    </row>
  </sheetData>
  <sortState ref="A3:T42">
    <sortCondition ref="T3:T42"/>
  </sortState>
  <mergeCells count="2">
    <mergeCell ref="A1:Q1"/>
    <mergeCell ref="A43:O43"/>
  </mergeCells>
  <pageMargins left="0" right="0" top="0" bottom="0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9"/>
  <sheetViews>
    <sheetView topLeftCell="A85" workbookViewId="0">
      <selection activeCell="D61" sqref="D61:D65"/>
    </sheetView>
  </sheetViews>
  <sheetFormatPr defaultColWidth="9" defaultRowHeight="14.25"/>
  <cols>
    <col min="1" max="1" width="4.25" customWidth="1"/>
    <col min="2" max="2" width="30.75" customWidth="1"/>
    <col min="3" max="3" width="6.25" customWidth="1"/>
    <col min="4" max="4" width="8.25" customWidth="1"/>
    <col min="5" max="5" width="6.25" customWidth="1"/>
    <col min="6" max="6" width="5.75" customWidth="1"/>
    <col min="7" max="7" width="4.5" customWidth="1"/>
    <col min="8" max="8" width="8.5" customWidth="1"/>
    <col min="9" max="9" width="6.25" customWidth="1"/>
    <col min="10" max="10" width="3.5" customWidth="1"/>
    <col min="11" max="11" width="5.375" customWidth="1"/>
    <col min="12" max="12" width="4.5" customWidth="1"/>
    <col min="13" max="13" width="4.875" customWidth="1"/>
    <col min="14" max="14" width="4.625" customWidth="1"/>
    <col min="15" max="15" width="3.875" customWidth="1"/>
    <col min="16" max="16" width="4" customWidth="1"/>
    <col min="17" max="17" width="3.125" customWidth="1"/>
    <col min="18" max="18" width="4.625" customWidth="1"/>
    <col min="19" max="19" width="4.875" customWidth="1"/>
    <col min="20" max="20" width="4.875" style="1" customWidth="1"/>
    <col min="22" max="22" width="10.75" customWidth="1"/>
  </cols>
  <sheetData>
    <row r="1" s="58" customFormat="1" customHeight="1" spans="1:20">
      <c r="A1" s="59" t="s">
        <v>31</v>
      </c>
      <c r="B1" s="60" t="s">
        <v>173</v>
      </c>
      <c r="C1" s="61" t="s">
        <v>174</v>
      </c>
      <c r="D1" s="62"/>
      <c r="E1" s="63" t="s">
        <v>175</v>
      </c>
      <c r="F1" s="63"/>
      <c r="G1" s="63"/>
      <c r="H1" s="64" t="s">
        <v>176</v>
      </c>
      <c r="I1" s="63" t="s">
        <v>177</v>
      </c>
      <c r="J1" s="63" t="s">
        <v>178</v>
      </c>
      <c r="K1" s="75" t="s">
        <v>179</v>
      </c>
      <c r="L1" s="76"/>
      <c r="M1" s="77"/>
      <c r="N1" s="77"/>
      <c r="O1" s="77"/>
      <c r="P1" s="67" t="s">
        <v>180</v>
      </c>
      <c r="Q1" s="67"/>
      <c r="R1" s="67"/>
      <c r="S1" s="84" t="s">
        <v>46</v>
      </c>
      <c r="T1" s="85"/>
    </row>
    <row r="2" s="58" customFormat="1" spans="1:20">
      <c r="A2" s="48"/>
      <c r="B2" s="48"/>
      <c r="C2" s="65" t="s">
        <v>181</v>
      </c>
      <c r="D2" s="65" t="s">
        <v>182</v>
      </c>
      <c r="E2" s="66" t="s">
        <v>183</v>
      </c>
      <c r="F2" s="67" t="s">
        <v>182</v>
      </c>
      <c r="G2" s="67" t="s">
        <v>184</v>
      </c>
      <c r="H2" s="48"/>
      <c r="I2" s="48"/>
      <c r="J2" s="48"/>
      <c r="K2" s="78" t="s">
        <v>185</v>
      </c>
      <c r="L2" s="79"/>
      <c r="M2" s="77"/>
      <c r="N2" s="80" t="s">
        <v>186</v>
      </c>
      <c r="O2" s="80" t="s">
        <v>187</v>
      </c>
      <c r="P2" s="81" t="s">
        <v>188</v>
      </c>
      <c r="Q2" s="67" t="s">
        <v>189</v>
      </c>
      <c r="R2" s="67" t="s">
        <v>190</v>
      </c>
      <c r="S2" s="86"/>
      <c r="T2" s="85"/>
    </row>
    <row r="3" s="58" customFormat="1" ht="45.75" customHeight="1" spans="1:21">
      <c r="A3" s="48"/>
      <c r="B3" s="48"/>
      <c r="C3" s="68"/>
      <c r="D3" s="68"/>
      <c r="E3" s="66"/>
      <c r="F3" s="69"/>
      <c r="G3" s="69"/>
      <c r="H3" s="48"/>
      <c r="I3" s="48"/>
      <c r="J3" s="48"/>
      <c r="K3" s="67" t="s">
        <v>191</v>
      </c>
      <c r="L3" s="67" t="s">
        <v>192</v>
      </c>
      <c r="M3" s="82" t="s">
        <v>193</v>
      </c>
      <c r="N3" s="83"/>
      <c r="O3" s="83"/>
      <c r="P3" s="81"/>
      <c r="Q3" s="67"/>
      <c r="R3" s="67"/>
      <c r="S3" s="86"/>
      <c r="T3" s="85" t="s">
        <v>48</v>
      </c>
      <c r="U3" s="87" t="s">
        <v>49</v>
      </c>
    </row>
    <row r="4" s="58" customFormat="1" ht="51" customHeight="1" spans="1:22">
      <c r="A4" s="70">
        <v>66</v>
      </c>
      <c r="B4" s="70" t="s">
        <v>194</v>
      </c>
      <c r="C4" s="70"/>
      <c r="D4" s="70" t="s">
        <v>195</v>
      </c>
      <c r="E4" s="70"/>
      <c r="F4" s="71"/>
      <c r="G4" s="70"/>
      <c r="H4" s="72" t="s">
        <v>196</v>
      </c>
      <c r="I4" s="72" t="s">
        <v>197</v>
      </c>
      <c r="J4" s="70"/>
      <c r="K4" s="70"/>
      <c r="L4" s="70"/>
      <c r="M4" s="72">
        <v>2</v>
      </c>
      <c r="N4" s="70"/>
      <c r="O4" s="70"/>
      <c r="P4" s="70"/>
      <c r="Q4" s="70"/>
      <c r="R4" s="70"/>
      <c r="S4" s="70">
        <v>60</v>
      </c>
      <c r="T4" s="88">
        <v>1.2</v>
      </c>
      <c r="U4" s="89">
        <f t="shared" ref="U4:U67" si="0">S4*T4</f>
        <v>72</v>
      </c>
      <c r="V4" s="90" t="s">
        <v>11</v>
      </c>
    </row>
    <row r="5" s="58" customFormat="1" ht="51" customHeight="1" spans="1:22">
      <c r="A5" s="70">
        <v>83</v>
      </c>
      <c r="B5" s="70" t="s">
        <v>198</v>
      </c>
      <c r="C5" s="70"/>
      <c r="D5" s="70"/>
      <c r="E5" s="70"/>
      <c r="F5" s="71" t="s">
        <v>195</v>
      </c>
      <c r="G5" s="73">
        <v>2</v>
      </c>
      <c r="H5" s="72" t="s">
        <v>199</v>
      </c>
      <c r="I5" s="72" t="s">
        <v>200</v>
      </c>
      <c r="J5" s="70"/>
      <c r="K5" s="70"/>
      <c r="L5" s="70"/>
      <c r="M5" s="72">
        <v>1</v>
      </c>
      <c r="N5" s="70"/>
      <c r="O5" s="70"/>
      <c r="P5" s="70"/>
      <c r="Q5" s="70"/>
      <c r="R5" s="70"/>
      <c r="S5" s="70">
        <v>50</v>
      </c>
      <c r="T5" s="88">
        <v>1.2</v>
      </c>
      <c r="U5" s="89">
        <f t="shared" si="0"/>
        <v>60</v>
      </c>
      <c r="V5" s="90" t="s">
        <v>11</v>
      </c>
    </row>
    <row r="6" s="58" customFormat="1" ht="51" customHeight="1" spans="1:22">
      <c r="A6" s="70">
        <v>84</v>
      </c>
      <c r="B6" s="70" t="s">
        <v>201</v>
      </c>
      <c r="C6" s="70"/>
      <c r="D6" s="70"/>
      <c r="E6" s="70"/>
      <c r="F6" s="71" t="s">
        <v>195</v>
      </c>
      <c r="G6" s="73">
        <v>3</v>
      </c>
      <c r="H6" s="72" t="s">
        <v>202</v>
      </c>
      <c r="I6" s="72" t="s">
        <v>203</v>
      </c>
      <c r="J6" s="70"/>
      <c r="K6" s="70"/>
      <c r="L6" s="70"/>
      <c r="M6" s="72">
        <v>2</v>
      </c>
      <c r="N6" s="70"/>
      <c r="O6" s="70"/>
      <c r="P6" s="70"/>
      <c r="Q6" s="70"/>
      <c r="R6" s="70"/>
      <c r="S6" s="70">
        <v>20</v>
      </c>
      <c r="T6" s="88">
        <v>1.2</v>
      </c>
      <c r="U6" s="89">
        <f t="shared" si="0"/>
        <v>24</v>
      </c>
      <c r="V6" s="90" t="s">
        <v>11</v>
      </c>
    </row>
    <row r="7" s="58" customFormat="1" ht="51" customHeight="1" spans="1:23">
      <c r="A7" s="70">
        <v>85</v>
      </c>
      <c r="B7" s="70" t="s">
        <v>204</v>
      </c>
      <c r="C7" s="70"/>
      <c r="D7" s="70"/>
      <c r="E7" s="70"/>
      <c r="F7" s="71" t="s">
        <v>195</v>
      </c>
      <c r="G7" s="73">
        <v>2</v>
      </c>
      <c r="H7" s="72" t="s">
        <v>205</v>
      </c>
      <c r="I7" s="72" t="s">
        <v>206</v>
      </c>
      <c r="J7" s="70"/>
      <c r="K7" s="70"/>
      <c r="L7" s="70"/>
      <c r="M7" s="72">
        <v>3</v>
      </c>
      <c r="N7" s="70"/>
      <c r="O7" s="70"/>
      <c r="P7" s="70"/>
      <c r="Q7" s="70"/>
      <c r="R7" s="70"/>
      <c r="S7" s="70">
        <v>10</v>
      </c>
      <c r="T7" s="88">
        <v>1.2</v>
      </c>
      <c r="U7" s="89">
        <f t="shared" si="0"/>
        <v>12</v>
      </c>
      <c r="V7" s="90" t="s">
        <v>11</v>
      </c>
      <c r="W7" s="58">
        <f>SUM(U4:U7)</f>
        <v>168</v>
      </c>
    </row>
    <row r="8" s="58" customFormat="1" ht="51" customHeight="1" spans="1:22">
      <c r="A8" s="70">
        <v>35</v>
      </c>
      <c r="B8" s="70" t="s">
        <v>207</v>
      </c>
      <c r="C8" s="70"/>
      <c r="D8" s="70" t="s">
        <v>29</v>
      </c>
      <c r="E8" s="70"/>
      <c r="F8" s="71"/>
      <c r="G8" s="70"/>
      <c r="H8" s="72" t="s">
        <v>208</v>
      </c>
      <c r="I8" s="72" t="s">
        <v>209</v>
      </c>
      <c r="J8" s="70"/>
      <c r="K8" s="70"/>
      <c r="L8" s="70"/>
      <c r="M8" s="72">
        <v>4</v>
      </c>
      <c r="N8" s="70"/>
      <c r="O8" s="70"/>
      <c r="P8" s="70"/>
      <c r="Q8" s="70"/>
      <c r="R8" s="70"/>
      <c r="S8" s="70">
        <v>10</v>
      </c>
      <c r="T8" s="88">
        <v>1.2</v>
      </c>
      <c r="U8" s="89">
        <f t="shared" si="0"/>
        <v>12</v>
      </c>
      <c r="V8" s="90" t="s">
        <v>29</v>
      </c>
    </row>
    <row r="9" s="58" customFormat="1" ht="51" customHeight="1" spans="1:22">
      <c r="A9" s="70">
        <v>60</v>
      </c>
      <c r="B9" s="70" t="s">
        <v>210</v>
      </c>
      <c r="C9" s="70"/>
      <c r="D9" s="70" t="s">
        <v>29</v>
      </c>
      <c r="E9" s="70"/>
      <c r="F9" s="71"/>
      <c r="G9" s="70"/>
      <c r="H9" s="72" t="s">
        <v>211</v>
      </c>
      <c r="I9" s="72" t="s">
        <v>212</v>
      </c>
      <c r="J9" s="70"/>
      <c r="K9" s="70"/>
      <c r="L9" s="70"/>
      <c r="M9" s="72">
        <v>4</v>
      </c>
      <c r="N9" s="70"/>
      <c r="O9" s="70"/>
      <c r="P9" s="70"/>
      <c r="Q9" s="70"/>
      <c r="R9" s="70"/>
      <c r="S9" s="70">
        <v>10</v>
      </c>
      <c r="T9" s="88">
        <v>1.2</v>
      </c>
      <c r="U9" s="89">
        <f t="shared" si="0"/>
        <v>12</v>
      </c>
      <c r="V9" s="90" t="s">
        <v>29</v>
      </c>
    </row>
    <row r="10" s="58" customFormat="1" ht="51" customHeight="1" spans="1:22">
      <c r="A10" s="70">
        <v>65</v>
      </c>
      <c r="B10" s="70" t="s">
        <v>213</v>
      </c>
      <c r="C10" s="70"/>
      <c r="D10" s="70" t="s">
        <v>29</v>
      </c>
      <c r="E10" s="70"/>
      <c r="F10" s="71"/>
      <c r="G10" s="70"/>
      <c r="H10" s="72" t="s">
        <v>214</v>
      </c>
      <c r="I10" s="72" t="s">
        <v>215</v>
      </c>
      <c r="J10" s="70"/>
      <c r="K10" s="70"/>
      <c r="L10" s="70"/>
      <c r="M10" s="72">
        <v>4</v>
      </c>
      <c r="N10" s="70"/>
      <c r="O10" s="70"/>
      <c r="P10" s="70"/>
      <c r="Q10" s="70"/>
      <c r="R10" s="70"/>
      <c r="S10" s="70">
        <v>10</v>
      </c>
      <c r="T10" s="88">
        <v>1.2</v>
      </c>
      <c r="U10" s="89">
        <f t="shared" si="0"/>
        <v>12</v>
      </c>
      <c r="V10" s="90" t="s">
        <v>29</v>
      </c>
    </row>
    <row r="11" s="58" customFormat="1" ht="51" customHeight="1" spans="1:22">
      <c r="A11" s="70">
        <v>70</v>
      </c>
      <c r="B11" s="70" t="s">
        <v>216</v>
      </c>
      <c r="C11" s="70"/>
      <c r="D11" s="70" t="s">
        <v>29</v>
      </c>
      <c r="E11" s="70"/>
      <c r="F11" s="71"/>
      <c r="G11" s="70"/>
      <c r="H11" s="72" t="s">
        <v>217</v>
      </c>
      <c r="I11" s="72" t="s">
        <v>218</v>
      </c>
      <c r="J11" s="70"/>
      <c r="K11" s="70"/>
      <c r="L11" s="70"/>
      <c r="M11" s="72">
        <v>4</v>
      </c>
      <c r="N11" s="70"/>
      <c r="O11" s="70"/>
      <c r="P11" s="70"/>
      <c r="Q11" s="70"/>
      <c r="R11" s="70"/>
      <c r="S11" s="70">
        <v>10</v>
      </c>
      <c r="T11" s="88">
        <v>1.2</v>
      </c>
      <c r="U11" s="89">
        <f t="shared" si="0"/>
        <v>12</v>
      </c>
      <c r="V11" s="90" t="s">
        <v>29</v>
      </c>
    </row>
    <row r="12" s="58" customFormat="1" ht="51" customHeight="1" spans="1:22">
      <c r="A12" s="70">
        <v>81</v>
      </c>
      <c r="B12" s="70" t="s">
        <v>219</v>
      </c>
      <c r="C12" s="70"/>
      <c r="D12" s="70" t="s">
        <v>29</v>
      </c>
      <c r="E12" s="70"/>
      <c r="F12" s="71"/>
      <c r="G12" s="70"/>
      <c r="H12" s="72" t="s">
        <v>220</v>
      </c>
      <c r="I12" s="72"/>
      <c r="J12" s="70"/>
      <c r="K12" s="70"/>
      <c r="L12" s="70"/>
      <c r="M12" s="72"/>
      <c r="N12" s="70" t="s">
        <v>221</v>
      </c>
      <c r="O12" s="70"/>
      <c r="P12" s="70"/>
      <c r="Q12" s="70"/>
      <c r="R12" s="70"/>
      <c r="S12" s="70">
        <v>10</v>
      </c>
      <c r="T12" s="88">
        <v>1.2</v>
      </c>
      <c r="U12" s="89">
        <f t="shared" si="0"/>
        <v>12</v>
      </c>
      <c r="V12" s="90" t="s">
        <v>29</v>
      </c>
    </row>
    <row r="13" s="58" customFormat="1" ht="51" customHeight="1" spans="1:23">
      <c r="A13" s="70">
        <v>82</v>
      </c>
      <c r="B13" s="70" t="s">
        <v>222</v>
      </c>
      <c r="C13" s="70"/>
      <c r="D13" s="70" t="s">
        <v>29</v>
      </c>
      <c r="E13" s="70"/>
      <c r="F13" s="71"/>
      <c r="G13" s="70"/>
      <c r="H13" s="72" t="s">
        <v>223</v>
      </c>
      <c r="I13" s="72"/>
      <c r="J13" s="70"/>
      <c r="K13" s="70"/>
      <c r="L13" s="70"/>
      <c r="M13" s="72"/>
      <c r="N13" s="70" t="s">
        <v>221</v>
      </c>
      <c r="O13" s="70"/>
      <c r="P13" s="70"/>
      <c r="Q13" s="70"/>
      <c r="R13" s="70"/>
      <c r="S13" s="70">
        <v>10</v>
      </c>
      <c r="T13" s="88">
        <v>1.2</v>
      </c>
      <c r="U13" s="89">
        <f t="shared" si="0"/>
        <v>12</v>
      </c>
      <c r="V13" s="90" t="s">
        <v>29</v>
      </c>
      <c r="W13" s="58">
        <f>SUM(U8:U13)</f>
        <v>72</v>
      </c>
    </row>
    <row r="14" s="58" customFormat="1" ht="51" customHeight="1" spans="1:23">
      <c r="A14" s="70">
        <v>74</v>
      </c>
      <c r="B14" s="70" t="s">
        <v>224</v>
      </c>
      <c r="C14" s="70"/>
      <c r="D14" s="70" t="s">
        <v>225</v>
      </c>
      <c r="E14" s="70"/>
      <c r="F14" s="71"/>
      <c r="G14" s="70"/>
      <c r="H14" s="72" t="s">
        <v>223</v>
      </c>
      <c r="I14" s="72"/>
      <c r="J14" s="70"/>
      <c r="K14" s="70"/>
      <c r="L14" s="70"/>
      <c r="M14" s="72"/>
      <c r="N14" s="70" t="s">
        <v>221</v>
      </c>
      <c r="O14" s="70"/>
      <c r="P14" s="70"/>
      <c r="Q14" s="70"/>
      <c r="R14" s="70"/>
      <c r="S14" s="70">
        <v>10</v>
      </c>
      <c r="T14" s="88">
        <v>1.2</v>
      </c>
      <c r="U14" s="89">
        <f t="shared" si="0"/>
        <v>12</v>
      </c>
      <c r="V14" s="90" t="s">
        <v>12</v>
      </c>
      <c r="W14" s="58">
        <v>12</v>
      </c>
    </row>
    <row r="15" s="58" customFormat="1" ht="51" customHeight="1" spans="1:22">
      <c r="A15" s="70">
        <v>1</v>
      </c>
      <c r="B15" s="70" t="s">
        <v>226</v>
      </c>
      <c r="C15" s="70"/>
      <c r="D15" s="70" t="s">
        <v>227</v>
      </c>
      <c r="E15" s="70"/>
      <c r="F15" s="71"/>
      <c r="G15" s="70"/>
      <c r="H15" s="72" t="s">
        <v>228</v>
      </c>
      <c r="I15" s="72" t="s">
        <v>229</v>
      </c>
      <c r="J15" s="70"/>
      <c r="K15" s="70"/>
      <c r="L15" s="70"/>
      <c r="M15" s="72">
        <v>4</v>
      </c>
      <c r="N15" s="70"/>
      <c r="O15" s="70"/>
      <c r="P15" s="70"/>
      <c r="Q15" s="70"/>
      <c r="R15" s="70"/>
      <c r="S15" s="70">
        <v>10</v>
      </c>
      <c r="T15" s="88">
        <v>1.2</v>
      </c>
      <c r="U15" s="89">
        <f t="shared" si="0"/>
        <v>12</v>
      </c>
      <c r="V15" s="90" t="s">
        <v>13</v>
      </c>
    </row>
    <row r="16" s="58" customFormat="1" ht="51" customHeight="1" spans="1:22">
      <c r="A16" s="70">
        <v>10</v>
      </c>
      <c r="B16" s="70" t="s">
        <v>230</v>
      </c>
      <c r="C16" s="70"/>
      <c r="D16" s="70" t="s">
        <v>227</v>
      </c>
      <c r="E16" s="70"/>
      <c r="F16" s="71"/>
      <c r="G16" s="70"/>
      <c r="H16" s="72" t="s">
        <v>231</v>
      </c>
      <c r="I16" s="72" t="s">
        <v>232</v>
      </c>
      <c r="J16" s="70"/>
      <c r="K16" s="70"/>
      <c r="L16" s="70"/>
      <c r="M16" s="72">
        <v>1</v>
      </c>
      <c r="N16" s="70"/>
      <c r="O16" s="70"/>
      <c r="P16" s="70"/>
      <c r="Q16" s="70"/>
      <c r="R16" s="70"/>
      <c r="S16" s="70">
        <v>120</v>
      </c>
      <c r="T16" s="88">
        <v>1</v>
      </c>
      <c r="U16" s="89">
        <f t="shared" si="0"/>
        <v>120</v>
      </c>
      <c r="V16" s="90" t="s">
        <v>13</v>
      </c>
    </row>
    <row r="17" s="58" customFormat="1" ht="51" customHeight="1" spans="1:22">
      <c r="A17" s="70">
        <v>11</v>
      </c>
      <c r="B17" s="70" t="s">
        <v>233</v>
      </c>
      <c r="C17" s="70"/>
      <c r="D17" s="70" t="s">
        <v>94</v>
      </c>
      <c r="E17" s="70"/>
      <c r="F17" s="71"/>
      <c r="G17" s="70"/>
      <c r="H17" s="72" t="s">
        <v>234</v>
      </c>
      <c r="I17" s="72" t="s">
        <v>235</v>
      </c>
      <c r="J17" s="70"/>
      <c r="K17" s="70"/>
      <c r="L17" s="70"/>
      <c r="M17" s="72">
        <v>1</v>
      </c>
      <c r="N17" s="70"/>
      <c r="O17" s="70"/>
      <c r="P17" s="70"/>
      <c r="Q17" s="70"/>
      <c r="R17" s="70"/>
      <c r="S17" s="70">
        <v>120</v>
      </c>
      <c r="T17" s="88">
        <v>1</v>
      </c>
      <c r="U17" s="89">
        <f t="shared" si="0"/>
        <v>120</v>
      </c>
      <c r="V17" s="90" t="s">
        <v>13</v>
      </c>
    </row>
    <row r="18" s="58" customFormat="1" ht="51" customHeight="1" spans="1:22">
      <c r="A18" s="70">
        <v>17</v>
      </c>
      <c r="B18" s="70" t="s">
        <v>236</v>
      </c>
      <c r="C18" s="70"/>
      <c r="D18" s="70" t="s">
        <v>227</v>
      </c>
      <c r="E18" s="70"/>
      <c r="F18" s="71"/>
      <c r="G18" s="70"/>
      <c r="H18" s="72" t="s">
        <v>237</v>
      </c>
      <c r="I18" s="72" t="s">
        <v>238</v>
      </c>
      <c r="J18" s="70"/>
      <c r="K18" s="70"/>
      <c r="L18" s="70"/>
      <c r="M18" s="72">
        <v>1</v>
      </c>
      <c r="N18" s="70"/>
      <c r="O18" s="70"/>
      <c r="P18" s="70"/>
      <c r="Q18" s="70"/>
      <c r="R18" s="70"/>
      <c r="S18" s="70">
        <v>120</v>
      </c>
      <c r="T18" s="88">
        <v>1</v>
      </c>
      <c r="U18" s="89">
        <f t="shared" si="0"/>
        <v>120</v>
      </c>
      <c r="V18" s="90" t="s">
        <v>13</v>
      </c>
    </row>
    <row r="19" s="58" customFormat="1" ht="51" customHeight="1" spans="1:22">
      <c r="A19" s="70">
        <v>18</v>
      </c>
      <c r="B19" s="70" t="s">
        <v>239</v>
      </c>
      <c r="C19" s="70"/>
      <c r="D19" s="70" t="s">
        <v>94</v>
      </c>
      <c r="E19" s="70"/>
      <c r="F19" s="71"/>
      <c r="G19" s="70"/>
      <c r="H19" s="72" t="s">
        <v>240</v>
      </c>
      <c r="I19" s="72" t="s">
        <v>241</v>
      </c>
      <c r="J19" s="70"/>
      <c r="K19" s="70"/>
      <c r="L19" s="70"/>
      <c r="M19" s="72">
        <v>1</v>
      </c>
      <c r="N19" s="70"/>
      <c r="O19" s="70"/>
      <c r="P19" s="70"/>
      <c r="Q19" s="70"/>
      <c r="R19" s="70"/>
      <c r="S19" s="70">
        <v>120</v>
      </c>
      <c r="T19" s="88">
        <v>1</v>
      </c>
      <c r="U19" s="89">
        <f t="shared" si="0"/>
        <v>120</v>
      </c>
      <c r="V19" s="90" t="s">
        <v>13</v>
      </c>
    </row>
    <row r="20" s="58" customFormat="1" ht="51" customHeight="1" spans="1:22">
      <c r="A20" s="70">
        <v>32</v>
      </c>
      <c r="B20" s="70" t="s">
        <v>242</v>
      </c>
      <c r="C20" s="70"/>
      <c r="D20" s="70" t="s">
        <v>227</v>
      </c>
      <c r="E20" s="70"/>
      <c r="F20" s="71"/>
      <c r="G20" s="70"/>
      <c r="H20" s="72" t="s">
        <v>243</v>
      </c>
      <c r="I20" s="72" t="s">
        <v>244</v>
      </c>
      <c r="J20" s="70"/>
      <c r="K20" s="70"/>
      <c r="L20" s="70"/>
      <c r="M20" s="72">
        <v>1</v>
      </c>
      <c r="N20" s="70"/>
      <c r="O20" s="70"/>
      <c r="P20" s="70"/>
      <c r="Q20" s="70"/>
      <c r="R20" s="70"/>
      <c r="S20" s="70">
        <v>120</v>
      </c>
      <c r="T20" s="88">
        <v>1</v>
      </c>
      <c r="U20" s="89">
        <f t="shared" si="0"/>
        <v>120</v>
      </c>
      <c r="V20" s="90" t="s">
        <v>13</v>
      </c>
    </row>
    <row r="21" s="58" customFormat="1" ht="51" customHeight="1" spans="1:22">
      <c r="A21" s="70">
        <v>33</v>
      </c>
      <c r="B21" s="70" t="s">
        <v>245</v>
      </c>
      <c r="C21" s="70"/>
      <c r="D21" s="70" t="s">
        <v>227</v>
      </c>
      <c r="E21" s="70"/>
      <c r="F21" s="71"/>
      <c r="G21" s="70"/>
      <c r="H21" s="72" t="s">
        <v>246</v>
      </c>
      <c r="I21" s="72" t="s">
        <v>247</v>
      </c>
      <c r="J21" s="70"/>
      <c r="K21" s="70"/>
      <c r="L21" s="70"/>
      <c r="M21" s="72">
        <v>1</v>
      </c>
      <c r="N21" s="70"/>
      <c r="O21" s="70"/>
      <c r="P21" s="70"/>
      <c r="Q21" s="70"/>
      <c r="R21" s="70"/>
      <c r="S21" s="70">
        <v>120</v>
      </c>
      <c r="T21" s="88">
        <v>1</v>
      </c>
      <c r="U21" s="89">
        <f t="shared" si="0"/>
        <v>120</v>
      </c>
      <c r="V21" s="90" t="s">
        <v>13</v>
      </c>
    </row>
    <row r="22" s="58" customFormat="1" ht="51" customHeight="1" spans="1:22">
      <c r="A22" s="70">
        <v>36</v>
      </c>
      <c r="B22" s="70" t="s">
        <v>248</v>
      </c>
      <c r="C22" s="70"/>
      <c r="D22" s="70" t="s">
        <v>94</v>
      </c>
      <c r="E22" s="70"/>
      <c r="F22" s="71"/>
      <c r="G22" s="70"/>
      <c r="H22" s="72" t="s">
        <v>249</v>
      </c>
      <c r="I22" s="72" t="s">
        <v>250</v>
      </c>
      <c r="J22" s="70"/>
      <c r="K22" s="70"/>
      <c r="L22" s="70"/>
      <c r="M22" s="72">
        <v>1</v>
      </c>
      <c r="N22" s="70"/>
      <c r="O22" s="70"/>
      <c r="P22" s="70"/>
      <c r="Q22" s="70"/>
      <c r="R22" s="70"/>
      <c r="S22" s="70">
        <v>120</v>
      </c>
      <c r="T22" s="88">
        <v>1</v>
      </c>
      <c r="U22" s="89">
        <f t="shared" si="0"/>
        <v>120</v>
      </c>
      <c r="V22" s="90" t="s">
        <v>13</v>
      </c>
    </row>
    <row r="23" s="58" customFormat="1" ht="51" customHeight="1" spans="1:22">
      <c r="A23" s="70">
        <v>39</v>
      </c>
      <c r="B23" s="70" t="s">
        <v>251</v>
      </c>
      <c r="C23" s="70"/>
      <c r="D23" s="70" t="s">
        <v>252</v>
      </c>
      <c r="E23" s="70"/>
      <c r="F23" s="71"/>
      <c r="G23" s="70"/>
      <c r="H23" s="72" t="s">
        <v>253</v>
      </c>
      <c r="I23" s="72" t="s">
        <v>254</v>
      </c>
      <c r="J23" s="70"/>
      <c r="K23" s="70"/>
      <c r="L23" s="70"/>
      <c r="M23" s="72">
        <v>4</v>
      </c>
      <c r="N23" s="70"/>
      <c r="O23" s="70"/>
      <c r="P23" s="70"/>
      <c r="Q23" s="70"/>
      <c r="R23" s="70"/>
      <c r="S23" s="70">
        <v>10</v>
      </c>
      <c r="T23" s="88">
        <v>1.2</v>
      </c>
      <c r="U23" s="89">
        <f t="shared" si="0"/>
        <v>12</v>
      </c>
      <c r="V23" s="90" t="s">
        <v>13</v>
      </c>
    </row>
    <row r="24" s="58" customFormat="1" ht="51" customHeight="1" spans="1:22">
      <c r="A24" s="70">
        <v>40</v>
      </c>
      <c r="B24" s="70" t="s">
        <v>255</v>
      </c>
      <c r="C24" s="70"/>
      <c r="D24" s="70" t="s">
        <v>252</v>
      </c>
      <c r="E24" s="70"/>
      <c r="F24" s="71"/>
      <c r="G24" s="70"/>
      <c r="H24" s="72" t="s">
        <v>256</v>
      </c>
      <c r="I24" s="72" t="s">
        <v>257</v>
      </c>
      <c r="J24" s="70"/>
      <c r="K24" s="70"/>
      <c r="L24" s="70"/>
      <c r="M24" s="72">
        <v>3</v>
      </c>
      <c r="N24" s="70"/>
      <c r="O24" s="70"/>
      <c r="P24" s="70"/>
      <c r="Q24" s="70"/>
      <c r="R24" s="70"/>
      <c r="S24" s="70">
        <v>20</v>
      </c>
      <c r="T24" s="88">
        <v>1.2</v>
      </c>
      <c r="U24" s="89">
        <f t="shared" si="0"/>
        <v>24</v>
      </c>
      <c r="V24" s="90" t="s">
        <v>13</v>
      </c>
    </row>
    <row r="25" s="58" customFormat="1" ht="51" customHeight="1" spans="1:22">
      <c r="A25" s="70">
        <v>61</v>
      </c>
      <c r="B25" s="70" t="s">
        <v>258</v>
      </c>
      <c r="C25" s="70"/>
      <c r="D25" s="70" t="s">
        <v>227</v>
      </c>
      <c r="E25" s="70"/>
      <c r="F25" s="71"/>
      <c r="G25" s="70"/>
      <c r="H25" s="72" t="s">
        <v>196</v>
      </c>
      <c r="I25" s="72" t="s">
        <v>197</v>
      </c>
      <c r="J25" s="70"/>
      <c r="K25" s="70"/>
      <c r="L25" s="70"/>
      <c r="M25" s="72">
        <v>2</v>
      </c>
      <c r="N25" s="70"/>
      <c r="O25" s="70"/>
      <c r="P25" s="70"/>
      <c r="Q25" s="70"/>
      <c r="R25" s="70"/>
      <c r="S25" s="70">
        <v>60</v>
      </c>
      <c r="T25" s="88">
        <v>1.2</v>
      </c>
      <c r="U25" s="89">
        <f t="shared" si="0"/>
        <v>72</v>
      </c>
      <c r="V25" s="90" t="s">
        <v>13</v>
      </c>
    </row>
    <row r="26" s="58" customFormat="1" ht="51" customHeight="1" spans="1:22">
      <c r="A26" s="70">
        <v>62</v>
      </c>
      <c r="B26" s="70" t="s">
        <v>259</v>
      </c>
      <c r="C26" s="70"/>
      <c r="D26" s="70" t="s">
        <v>94</v>
      </c>
      <c r="E26" s="70"/>
      <c r="F26" s="71"/>
      <c r="G26" s="70"/>
      <c r="H26" s="72" t="s">
        <v>246</v>
      </c>
      <c r="I26" s="72" t="s">
        <v>247</v>
      </c>
      <c r="J26" s="70"/>
      <c r="K26" s="70"/>
      <c r="L26" s="70"/>
      <c r="M26" s="72">
        <v>1</v>
      </c>
      <c r="N26" s="70"/>
      <c r="O26" s="70"/>
      <c r="P26" s="70"/>
      <c r="Q26" s="70"/>
      <c r="R26" s="70"/>
      <c r="S26" s="70">
        <v>120</v>
      </c>
      <c r="T26" s="88">
        <v>1</v>
      </c>
      <c r="U26" s="89">
        <f t="shared" si="0"/>
        <v>120</v>
      </c>
      <c r="V26" s="90" t="s">
        <v>13</v>
      </c>
    </row>
    <row r="27" s="58" customFormat="1" ht="51" customHeight="1" spans="1:22">
      <c r="A27" s="70">
        <v>67</v>
      </c>
      <c r="B27" s="70" t="s">
        <v>260</v>
      </c>
      <c r="C27" s="70"/>
      <c r="D27" s="70" t="s">
        <v>227</v>
      </c>
      <c r="E27" s="70"/>
      <c r="F27" s="71"/>
      <c r="G27" s="70"/>
      <c r="H27" s="72" t="s">
        <v>261</v>
      </c>
      <c r="I27" s="72" t="s">
        <v>262</v>
      </c>
      <c r="J27" s="70"/>
      <c r="K27" s="70"/>
      <c r="L27" s="70"/>
      <c r="M27" s="72">
        <v>3</v>
      </c>
      <c r="N27" s="70"/>
      <c r="O27" s="70"/>
      <c r="P27" s="70"/>
      <c r="Q27" s="70"/>
      <c r="R27" s="70"/>
      <c r="S27" s="70">
        <v>20</v>
      </c>
      <c r="T27" s="88">
        <v>1.2</v>
      </c>
      <c r="U27" s="89">
        <f t="shared" si="0"/>
        <v>24</v>
      </c>
      <c r="V27" s="90" t="s">
        <v>13</v>
      </c>
    </row>
    <row r="28" s="58" customFormat="1" ht="51" customHeight="1" spans="1:23">
      <c r="A28" s="70">
        <v>72</v>
      </c>
      <c r="B28" s="70" t="s">
        <v>263</v>
      </c>
      <c r="C28" s="70"/>
      <c r="D28" s="70" t="s">
        <v>227</v>
      </c>
      <c r="E28" s="70"/>
      <c r="F28" s="71"/>
      <c r="G28" s="70"/>
      <c r="H28" s="72" t="s">
        <v>234</v>
      </c>
      <c r="I28" s="72" t="s">
        <v>235</v>
      </c>
      <c r="J28" s="70"/>
      <c r="K28" s="70"/>
      <c r="L28" s="70"/>
      <c r="M28" s="72">
        <v>1</v>
      </c>
      <c r="N28" s="70"/>
      <c r="O28" s="70"/>
      <c r="P28" s="70"/>
      <c r="Q28" s="70"/>
      <c r="R28" s="70"/>
      <c r="S28" s="70">
        <v>60</v>
      </c>
      <c r="T28" s="88">
        <v>1</v>
      </c>
      <c r="U28" s="89">
        <f t="shared" si="0"/>
        <v>60</v>
      </c>
      <c r="V28" s="90" t="s">
        <v>13</v>
      </c>
      <c r="W28" s="58">
        <f>SUM(U15:U28)</f>
        <v>1164</v>
      </c>
    </row>
    <row r="29" s="58" customFormat="1" ht="51" customHeight="1" spans="1:22">
      <c r="A29" s="70">
        <v>24</v>
      </c>
      <c r="B29" s="70" t="s">
        <v>264</v>
      </c>
      <c r="C29" s="70"/>
      <c r="D29" s="70" t="s">
        <v>265</v>
      </c>
      <c r="E29" s="70"/>
      <c r="F29" s="71"/>
      <c r="G29" s="70"/>
      <c r="H29" s="72" t="s">
        <v>266</v>
      </c>
      <c r="I29" s="72" t="s">
        <v>267</v>
      </c>
      <c r="J29" s="70"/>
      <c r="K29" s="70"/>
      <c r="L29" s="70"/>
      <c r="M29" s="72">
        <v>4</v>
      </c>
      <c r="N29" s="70"/>
      <c r="O29" s="70"/>
      <c r="P29" s="70"/>
      <c r="Q29" s="70"/>
      <c r="R29" s="70"/>
      <c r="S29" s="70">
        <v>10</v>
      </c>
      <c r="T29" s="88">
        <v>1.2</v>
      </c>
      <c r="U29" s="89">
        <f t="shared" si="0"/>
        <v>12</v>
      </c>
      <c r="V29" s="90" t="s">
        <v>22</v>
      </c>
    </row>
    <row r="30" s="58" customFormat="1" ht="51" customHeight="1" spans="1:22">
      <c r="A30" s="70">
        <v>25</v>
      </c>
      <c r="B30" s="70" t="s">
        <v>268</v>
      </c>
      <c r="C30" s="70"/>
      <c r="D30" s="70" t="s">
        <v>265</v>
      </c>
      <c r="E30" s="70"/>
      <c r="F30" s="71"/>
      <c r="G30" s="70"/>
      <c r="H30" s="72" t="s">
        <v>269</v>
      </c>
      <c r="I30" s="72" t="s">
        <v>270</v>
      </c>
      <c r="J30" s="70"/>
      <c r="K30" s="70"/>
      <c r="L30" s="70"/>
      <c r="M30" s="72">
        <v>3</v>
      </c>
      <c r="N30" s="70"/>
      <c r="O30" s="70"/>
      <c r="P30" s="70"/>
      <c r="Q30" s="70"/>
      <c r="R30" s="70"/>
      <c r="S30" s="70">
        <v>20</v>
      </c>
      <c r="T30" s="88">
        <v>1.2</v>
      </c>
      <c r="U30" s="89">
        <f t="shared" si="0"/>
        <v>24</v>
      </c>
      <c r="V30" s="90" t="s">
        <v>22</v>
      </c>
    </row>
    <row r="31" s="58" customFormat="1" ht="51" customHeight="1" spans="1:22">
      <c r="A31" s="70">
        <v>41</v>
      </c>
      <c r="B31" s="70" t="s">
        <v>271</v>
      </c>
      <c r="C31" s="70"/>
      <c r="D31" s="70" t="s">
        <v>272</v>
      </c>
      <c r="E31" s="70"/>
      <c r="F31" s="71"/>
      <c r="G31" s="70"/>
      <c r="H31" s="72" t="s">
        <v>273</v>
      </c>
      <c r="I31" s="72" t="s">
        <v>274</v>
      </c>
      <c r="J31" s="70"/>
      <c r="K31" s="70"/>
      <c r="L31" s="70"/>
      <c r="M31" s="72">
        <v>1</v>
      </c>
      <c r="N31" s="70"/>
      <c r="O31" s="70"/>
      <c r="P31" s="70"/>
      <c r="Q31" s="70"/>
      <c r="R31" s="70"/>
      <c r="S31" s="70">
        <v>120</v>
      </c>
      <c r="T31" s="88">
        <v>1</v>
      </c>
      <c r="U31" s="89">
        <f t="shared" si="0"/>
        <v>120</v>
      </c>
      <c r="V31" s="90" t="s">
        <v>22</v>
      </c>
    </row>
    <row r="32" s="58" customFormat="1" ht="51" customHeight="1" spans="1:22">
      <c r="A32" s="70">
        <v>75</v>
      </c>
      <c r="B32" s="70" t="s">
        <v>275</v>
      </c>
      <c r="C32" s="70"/>
      <c r="D32" s="70" t="s">
        <v>276</v>
      </c>
      <c r="E32" s="70"/>
      <c r="F32" s="71"/>
      <c r="G32" s="70"/>
      <c r="H32" s="72" t="s">
        <v>277</v>
      </c>
      <c r="I32" s="72"/>
      <c r="J32" s="70"/>
      <c r="K32" s="70"/>
      <c r="L32" s="70"/>
      <c r="M32" s="72"/>
      <c r="N32" s="70" t="s">
        <v>221</v>
      </c>
      <c r="O32" s="70"/>
      <c r="P32" s="70"/>
      <c r="Q32" s="70"/>
      <c r="R32" s="70"/>
      <c r="S32" s="70">
        <v>10</v>
      </c>
      <c r="T32" s="88">
        <v>1.2</v>
      </c>
      <c r="U32" s="89">
        <f t="shared" si="0"/>
        <v>12</v>
      </c>
      <c r="V32" s="90" t="s">
        <v>22</v>
      </c>
    </row>
    <row r="33" s="58" customFormat="1" ht="51" customHeight="1" spans="1:22">
      <c r="A33" s="70">
        <v>79</v>
      </c>
      <c r="B33" s="70" t="s">
        <v>278</v>
      </c>
      <c r="C33" s="70"/>
      <c r="D33" s="70" t="s">
        <v>265</v>
      </c>
      <c r="E33" s="70"/>
      <c r="F33" s="71"/>
      <c r="G33" s="70"/>
      <c r="H33" s="72" t="s">
        <v>279</v>
      </c>
      <c r="I33" s="72"/>
      <c r="J33" s="70"/>
      <c r="K33" s="70"/>
      <c r="L33" s="70"/>
      <c r="M33" s="72"/>
      <c r="N33" s="70" t="s">
        <v>221</v>
      </c>
      <c r="O33" s="70"/>
      <c r="P33" s="70"/>
      <c r="Q33" s="70"/>
      <c r="R33" s="70"/>
      <c r="S33" s="70">
        <v>10</v>
      </c>
      <c r="T33" s="88">
        <v>1.2</v>
      </c>
      <c r="U33" s="89">
        <f t="shared" si="0"/>
        <v>12</v>
      </c>
      <c r="V33" s="90" t="s">
        <v>22</v>
      </c>
    </row>
    <row r="34" s="58" customFormat="1" ht="51" customHeight="1" spans="1:22">
      <c r="A34" s="70">
        <v>80</v>
      </c>
      <c r="B34" s="70" t="s">
        <v>280</v>
      </c>
      <c r="C34" s="70"/>
      <c r="D34" s="70" t="s">
        <v>265</v>
      </c>
      <c r="E34" s="70"/>
      <c r="F34" s="71"/>
      <c r="G34" s="70"/>
      <c r="H34" s="72" t="s">
        <v>279</v>
      </c>
      <c r="I34" s="72"/>
      <c r="J34" s="70"/>
      <c r="K34" s="70"/>
      <c r="L34" s="70"/>
      <c r="M34" s="72"/>
      <c r="N34" s="70" t="s">
        <v>221</v>
      </c>
      <c r="O34" s="70"/>
      <c r="P34" s="70"/>
      <c r="Q34" s="70"/>
      <c r="R34" s="70"/>
      <c r="S34" s="70">
        <v>10</v>
      </c>
      <c r="T34" s="88">
        <v>1.2</v>
      </c>
      <c r="U34" s="89">
        <f t="shared" si="0"/>
        <v>12</v>
      </c>
      <c r="V34" s="90" t="s">
        <v>22</v>
      </c>
    </row>
    <row r="35" s="58" customFormat="1" ht="51" customHeight="1" spans="1:22">
      <c r="A35" s="70">
        <v>89</v>
      </c>
      <c r="B35" s="70" t="s">
        <v>281</v>
      </c>
      <c r="C35" s="70"/>
      <c r="D35" s="70"/>
      <c r="E35" s="70"/>
      <c r="F35" s="71" t="s">
        <v>276</v>
      </c>
      <c r="G35" s="74"/>
      <c r="H35" s="72" t="s">
        <v>282</v>
      </c>
      <c r="I35" s="72" t="s">
        <v>283</v>
      </c>
      <c r="J35" s="70"/>
      <c r="K35" s="70"/>
      <c r="L35" s="70"/>
      <c r="M35" s="72"/>
      <c r="N35" s="70" t="s">
        <v>221</v>
      </c>
      <c r="O35" s="70"/>
      <c r="P35" s="70"/>
      <c r="Q35" s="70"/>
      <c r="R35" s="70"/>
      <c r="S35" s="70">
        <v>10</v>
      </c>
      <c r="T35" s="88">
        <v>1.2</v>
      </c>
      <c r="U35" s="89">
        <f t="shared" si="0"/>
        <v>12</v>
      </c>
      <c r="V35" s="90" t="s">
        <v>22</v>
      </c>
    </row>
    <row r="36" s="58" customFormat="1" ht="51" customHeight="1" spans="1:22">
      <c r="A36" s="70">
        <v>90</v>
      </c>
      <c r="B36" s="70" t="s">
        <v>284</v>
      </c>
      <c r="C36" s="70"/>
      <c r="D36" s="70"/>
      <c r="E36" s="70"/>
      <c r="F36" s="71" t="s">
        <v>265</v>
      </c>
      <c r="G36" s="74"/>
      <c r="H36" s="72" t="s">
        <v>285</v>
      </c>
      <c r="I36" s="72" t="s">
        <v>286</v>
      </c>
      <c r="J36" s="70"/>
      <c r="K36" s="70"/>
      <c r="L36" s="70"/>
      <c r="M36" s="72"/>
      <c r="N36" s="70" t="s">
        <v>221</v>
      </c>
      <c r="O36" s="70"/>
      <c r="P36" s="70"/>
      <c r="Q36" s="70"/>
      <c r="R36" s="70"/>
      <c r="S36" s="70">
        <v>10</v>
      </c>
      <c r="T36" s="88">
        <v>1.2</v>
      </c>
      <c r="U36" s="89">
        <f t="shared" si="0"/>
        <v>12</v>
      </c>
      <c r="V36" s="90" t="s">
        <v>22</v>
      </c>
    </row>
    <row r="37" s="58" customFormat="1" ht="51" customHeight="1" spans="1:23">
      <c r="A37" s="70">
        <v>91</v>
      </c>
      <c r="B37" s="70" t="s">
        <v>287</v>
      </c>
      <c r="C37" s="70"/>
      <c r="D37" s="70"/>
      <c r="E37" s="70"/>
      <c r="F37" s="71" t="s">
        <v>276</v>
      </c>
      <c r="G37" s="74"/>
      <c r="H37" s="72" t="s">
        <v>282</v>
      </c>
      <c r="I37" s="72" t="s">
        <v>283</v>
      </c>
      <c r="J37" s="70"/>
      <c r="K37" s="70"/>
      <c r="L37" s="70"/>
      <c r="M37" s="72"/>
      <c r="N37" s="70" t="s">
        <v>221</v>
      </c>
      <c r="O37" s="70"/>
      <c r="P37" s="70"/>
      <c r="Q37" s="70"/>
      <c r="R37" s="70"/>
      <c r="S37" s="70">
        <v>10</v>
      </c>
      <c r="T37" s="88">
        <v>1.2</v>
      </c>
      <c r="U37" s="89">
        <f t="shared" si="0"/>
        <v>12</v>
      </c>
      <c r="V37" s="90" t="s">
        <v>22</v>
      </c>
      <c r="W37" s="58">
        <f>SUM(U29:U37)</f>
        <v>228</v>
      </c>
    </row>
    <row r="38" s="58" customFormat="1" ht="51" customHeight="1" spans="1:22">
      <c r="A38" s="70">
        <v>4</v>
      </c>
      <c r="B38" s="70" t="s">
        <v>288</v>
      </c>
      <c r="C38" s="70"/>
      <c r="D38" s="70" t="s">
        <v>289</v>
      </c>
      <c r="E38" s="70"/>
      <c r="F38" s="71"/>
      <c r="G38" s="70"/>
      <c r="H38" s="72" t="s">
        <v>196</v>
      </c>
      <c r="I38" s="72" t="s">
        <v>197</v>
      </c>
      <c r="J38" s="70"/>
      <c r="K38" s="70"/>
      <c r="L38" s="70"/>
      <c r="M38" s="72">
        <v>2</v>
      </c>
      <c r="N38" s="70"/>
      <c r="O38" s="70"/>
      <c r="P38" s="70"/>
      <c r="Q38" s="70"/>
      <c r="R38" s="70"/>
      <c r="S38" s="70">
        <v>60</v>
      </c>
      <c r="T38" s="88">
        <v>1.2</v>
      </c>
      <c r="U38" s="89">
        <f t="shared" si="0"/>
        <v>72</v>
      </c>
      <c r="V38" s="90" t="s">
        <v>14</v>
      </c>
    </row>
    <row r="39" s="58" customFormat="1" ht="51" customHeight="1" spans="1:22">
      <c r="A39" s="70">
        <v>13</v>
      </c>
      <c r="B39" s="70" t="s">
        <v>290</v>
      </c>
      <c r="C39" s="70"/>
      <c r="D39" s="70" t="s">
        <v>116</v>
      </c>
      <c r="E39" s="70"/>
      <c r="F39" s="71"/>
      <c r="G39" s="70"/>
      <c r="H39" s="72" t="s">
        <v>291</v>
      </c>
      <c r="I39" s="72" t="s">
        <v>292</v>
      </c>
      <c r="J39" s="70"/>
      <c r="K39" s="70"/>
      <c r="L39" s="70"/>
      <c r="M39" s="72">
        <v>3</v>
      </c>
      <c r="N39" s="70"/>
      <c r="O39" s="70"/>
      <c r="P39" s="70"/>
      <c r="Q39" s="70"/>
      <c r="R39" s="70"/>
      <c r="S39" s="70">
        <v>20</v>
      </c>
      <c r="T39" s="88">
        <v>1.2</v>
      </c>
      <c r="U39" s="89">
        <f t="shared" si="0"/>
        <v>24</v>
      </c>
      <c r="V39" s="90" t="s">
        <v>14</v>
      </c>
    </row>
    <row r="40" s="58" customFormat="1" ht="51" customHeight="1" spans="1:22">
      <c r="A40" s="70">
        <v>14</v>
      </c>
      <c r="B40" s="70" t="s">
        <v>293</v>
      </c>
      <c r="C40" s="70"/>
      <c r="D40" s="70" t="s">
        <v>116</v>
      </c>
      <c r="E40" s="70"/>
      <c r="F40" s="71"/>
      <c r="G40" s="70"/>
      <c r="H40" s="72" t="s">
        <v>294</v>
      </c>
      <c r="I40" s="72" t="s">
        <v>295</v>
      </c>
      <c r="J40" s="70"/>
      <c r="K40" s="70"/>
      <c r="L40" s="70"/>
      <c r="M40" s="72">
        <v>1</v>
      </c>
      <c r="N40" s="70"/>
      <c r="O40" s="70"/>
      <c r="P40" s="70"/>
      <c r="Q40" s="70"/>
      <c r="R40" s="70"/>
      <c r="S40" s="70">
        <v>120</v>
      </c>
      <c r="T40" s="88">
        <v>1</v>
      </c>
      <c r="U40" s="89">
        <f t="shared" si="0"/>
        <v>120</v>
      </c>
      <c r="V40" s="90" t="s">
        <v>14</v>
      </c>
    </row>
    <row r="41" s="58" customFormat="1" ht="51" customHeight="1" spans="1:22">
      <c r="A41" s="70">
        <v>15</v>
      </c>
      <c r="B41" s="70" t="s">
        <v>296</v>
      </c>
      <c r="C41" s="70"/>
      <c r="D41" s="70" t="s">
        <v>116</v>
      </c>
      <c r="E41" s="70"/>
      <c r="F41" s="71"/>
      <c r="G41" s="70"/>
      <c r="H41" s="72" t="s">
        <v>297</v>
      </c>
      <c r="I41" s="72" t="s">
        <v>298</v>
      </c>
      <c r="J41" s="70"/>
      <c r="K41" s="70"/>
      <c r="L41" s="70"/>
      <c r="M41" s="72">
        <v>2</v>
      </c>
      <c r="N41" s="70"/>
      <c r="O41" s="70"/>
      <c r="P41" s="70"/>
      <c r="Q41" s="70"/>
      <c r="R41" s="70"/>
      <c r="S41" s="70">
        <v>60</v>
      </c>
      <c r="T41" s="88">
        <v>1.2</v>
      </c>
      <c r="U41" s="89">
        <f t="shared" si="0"/>
        <v>72</v>
      </c>
      <c r="V41" s="90" t="s">
        <v>14</v>
      </c>
    </row>
    <row r="42" s="58" customFormat="1" ht="51" customHeight="1" spans="1:22">
      <c r="A42" s="70">
        <v>16</v>
      </c>
      <c r="B42" s="70" t="s">
        <v>299</v>
      </c>
      <c r="C42" s="70"/>
      <c r="D42" s="70" t="s">
        <v>116</v>
      </c>
      <c r="E42" s="70"/>
      <c r="F42" s="71"/>
      <c r="G42" s="70"/>
      <c r="H42" s="72" t="s">
        <v>196</v>
      </c>
      <c r="I42" s="72" t="s">
        <v>197</v>
      </c>
      <c r="J42" s="70"/>
      <c r="K42" s="70"/>
      <c r="L42" s="70"/>
      <c r="M42" s="72">
        <v>2</v>
      </c>
      <c r="N42" s="70"/>
      <c r="O42" s="70"/>
      <c r="P42" s="70"/>
      <c r="Q42" s="70"/>
      <c r="R42" s="70"/>
      <c r="S42" s="70">
        <v>60</v>
      </c>
      <c r="T42" s="88">
        <v>1.2</v>
      </c>
      <c r="U42" s="89">
        <f t="shared" si="0"/>
        <v>72</v>
      </c>
      <c r="V42" s="90" t="s">
        <v>14</v>
      </c>
    </row>
    <row r="43" s="58" customFormat="1" ht="51" customHeight="1" spans="1:22">
      <c r="A43" s="70">
        <v>21</v>
      </c>
      <c r="B43" s="70" t="s">
        <v>300</v>
      </c>
      <c r="C43" s="70"/>
      <c r="D43" s="70" t="s">
        <v>106</v>
      </c>
      <c r="E43" s="70"/>
      <c r="F43" s="71"/>
      <c r="G43" s="70"/>
      <c r="H43" s="72" t="s">
        <v>301</v>
      </c>
      <c r="I43" s="72" t="s">
        <v>302</v>
      </c>
      <c r="J43" s="70"/>
      <c r="K43" s="70"/>
      <c r="L43" s="70"/>
      <c r="M43" s="72">
        <v>2</v>
      </c>
      <c r="N43" s="70"/>
      <c r="O43" s="70"/>
      <c r="P43" s="70"/>
      <c r="Q43" s="70"/>
      <c r="R43" s="70"/>
      <c r="S43" s="70">
        <v>60</v>
      </c>
      <c r="T43" s="88">
        <v>1.2</v>
      </c>
      <c r="U43" s="89">
        <f t="shared" si="0"/>
        <v>72</v>
      </c>
      <c r="V43" s="90" t="s">
        <v>14</v>
      </c>
    </row>
    <row r="44" s="58" customFormat="1" ht="51" customHeight="1" spans="1:22">
      <c r="A44" s="70">
        <v>22</v>
      </c>
      <c r="B44" s="70" t="s">
        <v>303</v>
      </c>
      <c r="C44" s="70"/>
      <c r="D44" s="70" t="s">
        <v>106</v>
      </c>
      <c r="E44" s="70"/>
      <c r="F44" s="71"/>
      <c r="G44" s="70"/>
      <c r="H44" s="72" t="s">
        <v>291</v>
      </c>
      <c r="I44" s="72" t="s">
        <v>292</v>
      </c>
      <c r="J44" s="70"/>
      <c r="K44" s="70"/>
      <c r="L44" s="70"/>
      <c r="M44" s="72">
        <v>3</v>
      </c>
      <c r="N44" s="70"/>
      <c r="O44" s="70"/>
      <c r="P44" s="70"/>
      <c r="Q44" s="70"/>
      <c r="R44" s="70"/>
      <c r="S44" s="70">
        <v>20</v>
      </c>
      <c r="T44" s="88">
        <v>1.2</v>
      </c>
      <c r="U44" s="89">
        <f t="shared" si="0"/>
        <v>24</v>
      </c>
      <c r="V44" s="90" t="s">
        <v>14</v>
      </c>
    </row>
    <row r="45" s="58" customFormat="1" ht="51" customHeight="1" spans="1:22">
      <c r="A45" s="70">
        <v>28</v>
      </c>
      <c r="B45" s="70" t="s">
        <v>304</v>
      </c>
      <c r="C45" s="70"/>
      <c r="D45" s="70" t="s">
        <v>289</v>
      </c>
      <c r="E45" s="70"/>
      <c r="F45" s="71"/>
      <c r="G45" s="70"/>
      <c r="H45" s="72" t="s">
        <v>297</v>
      </c>
      <c r="I45" s="72" t="s">
        <v>298</v>
      </c>
      <c r="J45" s="70"/>
      <c r="K45" s="70"/>
      <c r="L45" s="70"/>
      <c r="M45" s="72">
        <v>2</v>
      </c>
      <c r="N45" s="70"/>
      <c r="O45" s="70"/>
      <c r="P45" s="70"/>
      <c r="Q45" s="70"/>
      <c r="R45" s="70"/>
      <c r="S45" s="70">
        <v>60</v>
      </c>
      <c r="T45" s="88">
        <v>1.2</v>
      </c>
      <c r="U45" s="89">
        <f t="shared" si="0"/>
        <v>72</v>
      </c>
      <c r="V45" s="90" t="s">
        <v>14</v>
      </c>
    </row>
    <row r="46" s="58" customFormat="1" ht="51" customHeight="1" spans="1:22">
      <c r="A46" s="70">
        <v>29</v>
      </c>
      <c r="B46" s="70" t="s">
        <v>305</v>
      </c>
      <c r="C46" s="70"/>
      <c r="D46" s="70" t="s">
        <v>306</v>
      </c>
      <c r="E46" s="70"/>
      <c r="F46" s="71"/>
      <c r="G46" s="70"/>
      <c r="H46" s="72" t="s">
        <v>307</v>
      </c>
      <c r="I46" s="72" t="s">
        <v>308</v>
      </c>
      <c r="J46" s="70"/>
      <c r="K46" s="70"/>
      <c r="L46" s="70"/>
      <c r="M46" s="72">
        <v>4</v>
      </c>
      <c r="N46" s="70"/>
      <c r="O46" s="70"/>
      <c r="P46" s="70"/>
      <c r="Q46" s="70"/>
      <c r="R46" s="70"/>
      <c r="S46" s="70">
        <v>10</v>
      </c>
      <c r="T46" s="88">
        <v>1.2</v>
      </c>
      <c r="U46" s="89">
        <f t="shared" si="0"/>
        <v>12</v>
      </c>
      <c r="V46" s="90" t="s">
        <v>14</v>
      </c>
    </row>
    <row r="47" s="58" customFormat="1" ht="51" customHeight="1" spans="1:22">
      <c r="A47" s="70">
        <v>37</v>
      </c>
      <c r="B47" s="70" t="s">
        <v>309</v>
      </c>
      <c r="C47" s="70"/>
      <c r="D47" s="70" t="s">
        <v>310</v>
      </c>
      <c r="E47" s="70"/>
      <c r="F47" s="71"/>
      <c r="G47" s="70"/>
      <c r="H47" s="72" t="s">
        <v>311</v>
      </c>
      <c r="I47" s="72" t="s">
        <v>312</v>
      </c>
      <c r="J47" s="70"/>
      <c r="K47" s="70"/>
      <c r="L47" s="70"/>
      <c r="M47" s="72">
        <v>1</v>
      </c>
      <c r="N47" s="70"/>
      <c r="O47" s="70"/>
      <c r="P47" s="70"/>
      <c r="Q47" s="70"/>
      <c r="R47" s="70"/>
      <c r="S47" s="70">
        <v>120</v>
      </c>
      <c r="T47" s="88">
        <v>1</v>
      </c>
      <c r="U47" s="89">
        <f t="shared" si="0"/>
        <v>120</v>
      </c>
      <c r="V47" s="90" t="s">
        <v>14</v>
      </c>
    </row>
    <row r="48" s="58" customFormat="1" ht="51" customHeight="1" spans="1:22">
      <c r="A48" s="70">
        <v>38</v>
      </c>
      <c r="B48" s="70" t="s">
        <v>313</v>
      </c>
      <c r="C48" s="70"/>
      <c r="D48" s="70" t="s">
        <v>310</v>
      </c>
      <c r="E48" s="70"/>
      <c r="F48" s="71"/>
      <c r="G48" s="70"/>
      <c r="H48" s="72" t="s">
        <v>314</v>
      </c>
      <c r="I48" s="72" t="s">
        <v>315</v>
      </c>
      <c r="J48" s="70"/>
      <c r="K48" s="70"/>
      <c r="L48" s="70"/>
      <c r="M48" s="72">
        <v>2</v>
      </c>
      <c r="N48" s="70"/>
      <c r="O48" s="70"/>
      <c r="P48" s="70"/>
      <c r="Q48" s="70"/>
      <c r="R48" s="70"/>
      <c r="S48" s="70">
        <v>60</v>
      </c>
      <c r="T48" s="88">
        <v>1.2</v>
      </c>
      <c r="U48" s="89">
        <f t="shared" si="0"/>
        <v>72</v>
      </c>
      <c r="V48" s="90" t="s">
        <v>14</v>
      </c>
    </row>
    <row r="49" s="58" customFormat="1" ht="51" customHeight="1" spans="1:22">
      <c r="A49" s="70">
        <v>50</v>
      </c>
      <c r="B49" s="70" t="s">
        <v>316</v>
      </c>
      <c r="C49" s="70"/>
      <c r="D49" s="70" t="s">
        <v>125</v>
      </c>
      <c r="E49" s="70"/>
      <c r="F49" s="71"/>
      <c r="G49" s="70"/>
      <c r="H49" s="72" t="s">
        <v>317</v>
      </c>
      <c r="I49" s="72" t="s">
        <v>318</v>
      </c>
      <c r="J49" s="70"/>
      <c r="K49" s="70"/>
      <c r="L49" s="70"/>
      <c r="M49" s="72">
        <v>1</v>
      </c>
      <c r="N49" s="70"/>
      <c r="O49" s="70"/>
      <c r="P49" s="70"/>
      <c r="Q49" s="70"/>
      <c r="R49" s="70"/>
      <c r="S49" s="70">
        <v>120</v>
      </c>
      <c r="T49" s="88">
        <v>1</v>
      </c>
      <c r="U49" s="89">
        <f t="shared" si="0"/>
        <v>120</v>
      </c>
      <c r="V49" s="90" t="s">
        <v>14</v>
      </c>
    </row>
    <row r="50" s="58" customFormat="1" ht="51" customHeight="1" spans="1:22">
      <c r="A50" s="70">
        <v>51</v>
      </c>
      <c r="B50" s="70" t="s">
        <v>319</v>
      </c>
      <c r="C50" s="70"/>
      <c r="D50" s="70" t="s">
        <v>125</v>
      </c>
      <c r="E50" s="70"/>
      <c r="F50" s="71"/>
      <c r="G50" s="70"/>
      <c r="H50" s="72" t="s">
        <v>320</v>
      </c>
      <c r="I50" s="72" t="s">
        <v>321</v>
      </c>
      <c r="J50" s="70"/>
      <c r="K50" s="70"/>
      <c r="L50" s="70"/>
      <c r="M50" s="72">
        <v>2</v>
      </c>
      <c r="N50" s="70"/>
      <c r="O50" s="70"/>
      <c r="P50" s="70"/>
      <c r="Q50" s="70"/>
      <c r="R50" s="70"/>
      <c r="S50" s="70">
        <v>60</v>
      </c>
      <c r="T50" s="88">
        <v>1.2</v>
      </c>
      <c r="U50" s="89">
        <f t="shared" si="0"/>
        <v>72</v>
      </c>
      <c r="V50" s="90" t="s">
        <v>14</v>
      </c>
    </row>
    <row r="51" s="58" customFormat="1" ht="51" customHeight="1" spans="1:22">
      <c r="A51" s="70">
        <v>52</v>
      </c>
      <c r="B51" s="70" t="s">
        <v>322</v>
      </c>
      <c r="C51" s="70"/>
      <c r="D51" s="70" t="s">
        <v>125</v>
      </c>
      <c r="E51" s="70"/>
      <c r="F51" s="71"/>
      <c r="G51" s="70"/>
      <c r="H51" s="72" t="s">
        <v>323</v>
      </c>
      <c r="I51" s="72" t="s">
        <v>324</v>
      </c>
      <c r="J51" s="70"/>
      <c r="K51" s="70"/>
      <c r="L51" s="70"/>
      <c r="M51" s="72">
        <v>1</v>
      </c>
      <c r="N51" s="70"/>
      <c r="O51" s="70"/>
      <c r="P51" s="70"/>
      <c r="Q51" s="70"/>
      <c r="R51" s="70"/>
      <c r="S51" s="70">
        <v>120</v>
      </c>
      <c r="T51" s="88">
        <v>1</v>
      </c>
      <c r="U51" s="89">
        <f t="shared" si="0"/>
        <v>120</v>
      </c>
      <c r="V51" s="90" t="s">
        <v>14</v>
      </c>
    </row>
    <row r="52" s="58" customFormat="1" ht="51" customHeight="1" spans="1:22">
      <c r="A52" s="70">
        <v>53</v>
      </c>
      <c r="B52" s="70" t="s">
        <v>325</v>
      </c>
      <c r="C52" s="70"/>
      <c r="D52" s="70" t="s">
        <v>125</v>
      </c>
      <c r="E52" s="70"/>
      <c r="F52" s="71"/>
      <c r="G52" s="70"/>
      <c r="H52" s="72" t="s">
        <v>196</v>
      </c>
      <c r="I52" s="72" t="s">
        <v>197</v>
      </c>
      <c r="J52" s="70"/>
      <c r="K52" s="70"/>
      <c r="L52" s="70"/>
      <c r="M52" s="72">
        <v>2</v>
      </c>
      <c r="N52" s="70"/>
      <c r="O52" s="70"/>
      <c r="P52" s="70"/>
      <c r="Q52" s="70"/>
      <c r="R52" s="70"/>
      <c r="S52" s="70">
        <v>60</v>
      </c>
      <c r="T52" s="88">
        <v>1.2</v>
      </c>
      <c r="U52" s="89">
        <f t="shared" si="0"/>
        <v>72</v>
      </c>
      <c r="V52" s="90" t="s">
        <v>14</v>
      </c>
    </row>
    <row r="53" s="58" customFormat="1" ht="51" customHeight="1" spans="1:22">
      <c r="A53" s="70">
        <v>54</v>
      </c>
      <c r="B53" s="70" t="s">
        <v>326</v>
      </c>
      <c r="C53" s="70"/>
      <c r="D53" s="70" t="s">
        <v>125</v>
      </c>
      <c r="E53" s="70"/>
      <c r="F53" s="71"/>
      <c r="G53" s="70"/>
      <c r="H53" s="72" t="s">
        <v>311</v>
      </c>
      <c r="I53" s="72" t="s">
        <v>312</v>
      </c>
      <c r="J53" s="70"/>
      <c r="K53" s="70"/>
      <c r="L53" s="70"/>
      <c r="M53" s="72">
        <v>1</v>
      </c>
      <c r="N53" s="70"/>
      <c r="O53" s="70"/>
      <c r="P53" s="70"/>
      <c r="Q53" s="70"/>
      <c r="R53" s="70"/>
      <c r="S53" s="70">
        <v>120</v>
      </c>
      <c r="T53" s="88">
        <v>1</v>
      </c>
      <c r="U53" s="89">
        <f t="shared" si="0"/>
        <v>120</v>
      </c>
      <c r="V53" s="90" t="s">
        <v>14</v>
      </c>
    </row>
    <row r="54" s="58" customFormat="1" ht="51" customHeight="1" spans="1:22">
      <c r="A54" s="70">
        <v>57</v>
      </c>
      <c r="B54" s="70" t="s">
        <v>327</v>
      </c>
      <c r="C54" s="70"/>
      <c r="D54" s="70" t="s">
        <v>125</v>
      </c>
      <c r="E54" s="70"/>
      <c r="F54" s="71"/>
      <c r="G54" s="70"/>
      <c r="H54" s="72" t="s">
        <v>328</v>
      </c>
      <c r="I54" s="72" t="s">
        <v>329</v>
      </c>
      <c r="J54" s="70"/>
      <c r="K54" s="70"/>
      <c r="L54" s="70"/>
      <c r="M54" s="72">
        <v>2</v>
      </c>
      <c r="N54" s="70"/>
      <c r="O54" s="70"/>
      <c r="P54" s="70"/>
      <c r="Q54" s="70"/>
      <c r="R54" s="70"/>
      <c r="S54" s="70">
        <v>60</v>
      </c>
      <c r="T54" s="88">
        <v>1.2</v>
      </c>
      <c r="U54" s="89">
        <f t="shared" si="0"/>
        <v>72</v>
      </c>
      <c r="V54" s="90" t="s">
        <v>14</v>
      </c>
    </row>
    <row r="55" s="58" customFormat="1" ht="51" customHeight="1" spans="1:22">
      <c r="A55" s="70">
        <v>86</v>
      </c>
      <c r="B55" s="70" t="s">
        <v>330</v>
      </c>
      <c r="C55" s="70"/>
      <c r="D55" s="70"/>
      <c r="E55" s="70"/>
      <c r="F55" s="71" t="s">
        <v>116</v>
      </c>
      <c r="G55" s="73">
        <v>2</v>
      </c>
      <c r="H55" s="72" t="s">
        <v>331</v>
      </c>
      <c r="I55" s="72" t="s">
        <v>332</v>
      </c>
      <c r="J55" s="70"/>
      <c r="K55" s="70"/>
      <c r="L55" s="70"/>
      <c r="M55" s="72">
        <v>2</v>
      </c>
      <c r="N55" s="70"/>
      <c r="O55" s="70"/>
      <c r="P55" s="70"/>
      <c r="Q55" s="70"/>
      <c r="R55" s="70"/>
      <c r="S55" s="70">
        <v>20</v>
      </c>
      <c r="T55" s="88">
        <v>1.2</v>
      </c>
      <c r="U55" s="89">
        <f t="shared" si="0"/>
        <v>24</v>
      </c>
      <c r="V55" s="90" t="s">
        <v>14</v>
      </c>
    </row>
    <row r="56" s="58" customFormat="1" ht="51" customHeight="1" spans="1:23">
      <c r="A56" s="70">
        <v>87</v>
      </c>
      <c r="B56" s="70" t="s">
        <v>333</v>
      </c>
      <c r="C56" s="70"/>
      <c r="D56" s="70"/>
      <c r="E56" s="70"/>
      <c r="F56" s="71" t="s">
        <v>101</v>
      </c>
      <c r="G56" s="73">
        <v>2</v>
      </c>
      <c r="H56" s="72" t="s">
        <v>334</v>
      </c>
      <c r="I56" s="72" t="s">
        <v>312</v>
      </c>
      <c r="J56" s="70"/>
      <c r="K56" s="70"/>
      <c r="L56" s="70"/>
      <c r="M56" s="72">
        <v>1</v>
      </c>
      <c r="N56" s="70"/>
      <c r="O56" s="70"/>
      <c r="P56" s="70"/>
      <c r="Q56" s="70"/>
      <c r="R56" s="70"/>
      <c r="S56" s="70">
        <v>50</v>
      </c>
      <c r="T56" s="88">
        <v>1.2</v>
      </c>
      <c r="U56" s="89">
        <f t="shared" si="0"/>
        <v>60</v>
      </c>
      <c r="V56" s="90" t="s">
        <v>14</v>
      </c>
      <c r="W56" s="58">
        <f>SUM(U38:U56)</f>
        <v>1392</v>
      </c>
    </row>
    <row r="57" s="58" customFormat="1" ht="51" customHeight="1" spans="1:22">
      <c r="A57" s="70">
        <v>19</v>
      </c>
      <c r="B57" s="70" t="s">
        <v>335</v>
      </c>
      <c r="C57" s="70"/>
      <c r="D57" s="70" t="s">
        <v>336</v>
      </c>
      <c r="E57" s="70"/>
      <c r="F57" s="71"/>
      <c r="G57" s="70"/>
      <c r="H57" s="72" t="s">
        <v>337</v>
      </c>
      <c r="I57" s="72" t="s">
        <v>200</v>
      </c>
      <c r="J57" s="70"/>
      <c r="K57" s="70"/>
      <c r="L57" s="70"/>
      <c r="M57" s="72">
        <v>2</v>
      </c>
      <c r="N57" s="70"/>
      <c r="O57" s="70"/>
      <c r="P57" s="70"/>
      <c r="Q57" s="70"/>
      <c r="R57" s="70"/>
      <c r="S57" s="70">
        <v>60</v>
      </c>
      <c r="T57" s="88">
        <v>1.2</v>
      </c>
      <c r="U57" s="89">
        <f t="shared" si="0"/>
        <v>72</v>
      </c>
      <c r="V57" s="90" t="s">
        <v>23</v>
      </c>
    </row>
    <row r="58" s="58" customFormat="1" ht="51" customHeight="1" spans="1:22">
      <c r="A58" s="70">
        <v>26</v>
      </c>
      <c r="B58" s="70" t="s">
        <v>338</v>
      </c>
      <c r="C58" s="70"/>
      <c r="D58" s="70" t="s">
        <v>339</v>
      </c>
      <c r="E58" s="70"/>
      <c r="F58" s="71"/>
      <c r="G58" s="70"/>
      <c r="H58" s="72" t="s">
        <v>311</v>
      </c>
      <c r="I58" s="72" t="s">
        <v>312</v>
      </c>
      <c r="J58" s="70"/>
      <c r="K58" s="70"/>
      <c r="L58" s="70"/>
      <c r="M58" s="72">
        <v>1</v>
      </c>
      <c r="N58" s="70"/>
      <c r="O58" s="70"/>
      <c r="P58" s="70"/>
      <c r="Q58" s="70"/>
      <c r="R58" s="70"/>
      <c r="S58" s="70">
        <v>120</v>
      </c>
      <c r="T58" s="88">
        <v>1</v>
      </c>
      <c r="U58" s="89">
        <f t="shared" si="0"/>
        <v>120</v>
      </c>
      <c r="V58" s="90" t="s">
        <v>23</v>
      </c>
    </row>
    <row r="59" s="58" customFormat="1" ht="51" customHeight="1" spans="1:22">
      <c r="A59" s="70">
        <v>27</v>
      </c>
      <c r="B59" s="70" t="s">
        <v>340</v>
      </c>
      <c r="C59" s="70"/>
      <c r="D59" s="70" t="s">
        <v>339</v>
      </c>
      <c r="E59" s="70"/>
      <c r="F59" s="71"/>
      <c r="G59" s="70"/>
      <c r="H59" s="72" t="s">
        <v>341</v>
      </c>
      <c r="I59" s="72" t="s">
        <v>342</v>
      </c>
      <c r="J59" s="70"/>
      <c r="K59" s="70"/>
      <c r="L59" s="70"/>
      <c r="M59" s="72">
        <v>2</v>
      </c>
      <c r="N59" s="70"/>
      <c r="O59" s="70"/>
      <c r="P59" s="70"/>
      <c r="Q59" s="70"/>
      <c r="R59" s="70"/>
      <c r="S59" s="70">
        <v>60</v>
      </c>
      <c r="T59" s="88">
        <v>1.2</v>
      </c>
      <c r="U59" s="89">
        <f t="shared" si="0"/>
        <v>72</v>
      </c>
      <c r="V59" s="90" t="s">
        <v>23</v>
      </c>
    </row>
    <row r="60" s="58" customFormat="1" ht="51" customHeight="1" spans="1:23">
      <c r="A60" s="70">
        <v>76</v>
      </c>
      <c r="B60" s="70" t="s">
        <v>343</v>
      </c>
      <c r="C60" s="70"/>
      <c r="D60" s="70" t="s">
        <v>336</v>
      </c>
      <c r="E60" s="70"/>
      <c r="F60" s="71"/>
      <c r="G60" s="70"/>
      <c r="H60" s="72" t="s">
        <v>344</v>
      </c>
      <c r="I60" s="72"/>
      <c r="J60" s="70"/>
      <c r="K60" s="70"/>
      <c r="L60" s="70"/>
      <c r="M60" s="72"/>
      <c r="N60" s="70" t="s">
        <v>221</v>
      </c>
      <c r="O60" s="70"/>
      <c r="P60" s="70"/>
      <c r="Q60" s="70"/>
      <c r="R60" s="70"/>
      <c r="S60" s="70">
        <v>10</v>
      </c>
      <c r="T60" s="88">
        <v>1.2</v>
      </c>
      <c r="U60" s="89">
        <f t="shared" si="0"/>
        <v>12</v>
      </c>
      <c r="V60" s="90" t="s">
        <v>23</v>
      </c>
      <c r="W60" s="58">
        <f>SUM(U57:U60)</f>
        <v>276</v>
      </c>
    </row>
    <row r="61" s="58" customFormat="1" ht="51" customHeight="1" spans="1:22">
      <c r="A61" s="70">
        <v>42</v>
      </c>
      <c r="B61" s="70" t="s">
        <v>345</v>
      </c>
      <c r="C61" s="70"/>
      <c r="D61" s="70" t="s">
        <v>346</v>
      </c>
      <c r="E61" s="70"/>
      <c r="F61" s="71"/>
      <c r="G61" s="70"/>
      <c r="H61" s="72" t="s">
        <v>347</v>
      </c>
      <c r="I61" s="72" t="s">
        <v>348</v>
      </c>
      <c r="J61" s="70"/>
      <c r="K61" s="70"/>
      <c r="L61" s="70"/>
      <c r="M61" s="72">
        <v>4</v>
      </c>
      <c r="N61" s="70"/>
      <c r="O61" s="70"/>
      <c r="P61" s="70"/>
      <c r="Q61" s="70"/>
      <c r="R61" s="70"/>
      <c r="S61" s="70">
        <v>10</v>
      </c>
      <c r="T61" s="88">
        <v>1.2</v>
      </c>
      <c r="U61" s="89">
        <f t="shared" si="0"/>
        <v>12</v>
      </c>
      <c r="V61" s="90" t="s">
        <v>17</v>
      </c>
    </row>
    <row r="62" s="58" customFormat="1" ht="51" customHeight="1" spans="1:23">
      <c r="A62" s="70">
        <v>45</v>
      </c>
      <c r="B62" s="70" t="s">
        <v>349</v>
      </c>
      <c r="C62" s="70"/>
      <c r="D62" s="70" t="s">
        <v>350</v>
      </c>
      <c r="E62" s="70"/>
      <c r="F62" s="71"/>
      <c r="G62" s="70"/>
      <c r="H62" s="72" t="s">
        <v>351</v>
      </c>
      <c r="I62" s="72" t="s">
        <v>352</v>
      </c>
      <c r="J62" s="70"/>
      <c r="K62" s="70"/>
      <c r="L62" s="70"/>
      <c r="M62" s="72">
        <v>4</v>
      </c>
      <c r="N62" s="70"/>
      <c r="O62" s="70"/>
      <c r="P62" s="70"/>
      <c r="Q62" s="70"/>
      <c r="R62" s="70"/>
      <c r="S62" s="70">
        <v>10</v>
      </c>
      <c r="T62" s="88">
        <v>1.2</v>
      </c>
      <c r="U62" s="89">
        <f t="shared" si="0"/>
        <v>12</v>
      </c>
      <c r="V62" s="90" t="s">
        <v>17</v>
      </c>
      <c r="W62" s="58">
        <f>SUM(U61:U62)</f>
        <v>24</v>
      </c>
    </row>
    <row r="63" s="58" customFormat="1" ht="51" customHeight="1" spans="1:22">
      <c r="A63" s="70">
        <v>12</v>
      </c>
      <c r="B63" s="70" t="s">
        <v>353</v>
      </c>
      <c r="C63" s="70"/>
      <c r="D63" s="70" t="s">
        <v>354</v>
      </c>
      <c r="E63" s="70"/>
      <c r="F63" s="71"/>
      <c r="G63" s="70"/>
      <c r="H63" s="72" t="s">
        <v>355</v>
      </c>
      <c r="I63" s="72" t="s">
        <v>356</v>
      </c>
      <c r="J63" s="70"/>
      <c r="K63" s="70"/>
      <c r="L63" s="70"/>
      <c r="M63" s="72">
        <v>4</v>
      </c>
      <c r="N63" s="70"/>
      <c r="O63" s="70"/>
      <c r="P63" s="70"/>
      <c r="Q63" s="70"/>
      <c r="R63" s="70"/>
      <c r="S63" s="70">
        <v>10</v>
      </c>
      <c r="T63" s="88">
        <v>1.2</v>
      </c>
      <c r="U63" s="89">
        <f t="shared" si="0"/>
        <v>12</v>
      </c>
      <c r="V63" s="90" t="s">
        <v>18</v>
      </c>
    </row>
    <row r="64" s="58" customFormat="1" ht="51" customHeight="1" spans="1:23">
      <c r="A64" s="70">
        <v>73</v>
      </c>
      <c r="B64" s="70" t="s">
        <v>357</v>
      </c>
      <c r="C64" s="70"/>
      <c r="D64" s="70" t="s">
        <v>354</v>
      </c>
      <c r="E64" s="70"/>
      <c r="F64" s="71"/>
      <c r="G64" s="70"/>
      <c r="H64" s="72" t="s">
        <v>358</v>
      </c>
      <c r="I64" s="72"/>
      <c r="J64" s="70"/>
      <c r="K64" s="70"/>
      <c r="L64" s="70"/>
      <c r="M64" s="72"/>
      <c r="N64" s="70" t="s">
        <v>221</v>
      </c>
      <c r="O64" s="70"/>
      <c r="P64" s="70"/>
      <c r="Q64" s="70"/>
      <c r="R64" s="70"/>
      <c r="S64" s="70">
        <v>10</v>
      </c>
      <c r="T64" s="88">
        <v>1.2</v>
      </c>
      <c r="U64" s="89">
        <f t="shared" si="0"/>
        <v>12</v>
      </c>
      <c r="V64" s="90" t="s">
        <v>18</v>
      </c>
      <c r="W64" s="58">
        <f>SUM(U63:U64)</f>
        <v>24</v>
      </c>
    </row>
    <row r="65" s="58" customFormat="1" ht="51" customHeight="1" spans="1:22">
      <c r="A65" s="70">
        <v>3</v>
      </c>
      <c r="B65" s="70" t="s">
        <v>359</v>
      </c>
      <c r="C65" s="70"/>
      <c r="D65" s="70" t="s">
        <v>148</v>
      </c>
      <c r="E65" s="70"/>
      <c r="F65" s="71"/>
      <c r="G65" s="70"/>
      <c r="H65" s="72" t="s">
        <v>360</v>
      </c>
      <c r="I65" s="72" t="s">
        <v>361</v>
      </c>
      <c r="J65" s="70"/>
      <c r="K65" s="70"/>
      <c r="L65" s="70"/>
      <c r="M65" s="72">
        <v>2</v>
      </c>
      <c r="N65" s="70"/>
      <c r="O65" s="70"/>
      <c r="P65" s="70"/>
      <c r="Q65" s="70"/>
      <c r="R65" s="70"/>
      <c r="S65" s="70">
        <v>60</v>
      </c>
      <c r="T65" s="88">
        <v>1.2</v>
      </c>
      <c r="U65" s="89">
        <f t="shared" si="0"/>
        <v>72</v>
      </c>
      <c r="V65" s="90" t="s">
        <v>19</v>
      </c>
    </row>
    <row r="66" s="58" customFormat="1" ht="51" customHeight="1" spans="1:22">
      <c r="A66" s="70">
        <v>6</v>
      </c>
      <c r="B66" s="70" t="s">
        <v>362</v>
      </c>
      <c r="C66" s="70"/>
      <c r="D66" s="70" t="s">
        <v>148</v>
      </c>
      <c r="E66" s="70"/>
      <c r="F66" s="71"/>
      <c r="G66" s="70"/>
      <c r="H66" s="72" t="s">
        <v>363</v>
      </c>
      <c r="I66" s="72" t="s">
        <v>364</v>
      </c>
      <c r="J66" s="70"/>
      <c r="K66" s="70"/>
      <c r="L66" s="70"/>
      <c r="M66" s="72">
        <v>1</v>
      </c>
      <c r="N66" s="70"/>
      <c r="O66" s="70"/>
      <c r="P66" s="70"/>
      <c r="Q66" s="70"/>
      <c r="R66" s="70"/>
      <c r="S66" s="70">
        <v>120</v>
      </c>
      <c r="T66" s="88">
        <v>1</v>
      </c>
      <c r="U66" s="89">
        <f t="shared" si="0"/>
        <v>120</v>
      </c>
      <c r="V66" s="90" t="s">
        <v>19</v>
      </c>
    </row>
    <row r="67" s="58" customFormat="1" ht="51" customHeight="1" spans="1:22">
      <c r="A67" s="70">
        <v>7</v>
      </c>
      <c r="B67" s="70" t="s">
        <v>365</v>
      </c>
      <c r="C67" s="70"/>
      <c r="D67" s="70" t="s">
        <v>366</v>
      </c>
      <c r="E67" s="70"/>
      <c r="F67" s="71"/>
      <c r="G67" s="70"/>
      <c r="H67" s="72" t="s">
        <v>367</v>
      </c>
      <c r="I67" s="72" t="s">
        <v>368</v>
      </c>
      <c r="J67" s="70"/>
      <c r="K67" s="70"/>
      <c r="L67" s="70"/>
      <c r="M67" s="72">
        <v>4</v>
      </c>
      <c r="N67" s="70"/>
      <c r="O67" s="70"/>
      <c r="P67" s="70"/>
      <c r="Q67" s="70"/>
      <c r="R67" s="70"/>
      <c r="S67" s="70">
        <v>10</v>
      </c>
      <c r="T67" s="88">
        <v>1.2</v>
      </c>
      <c r="U67" s="89">
        <f t="shared" si="0"/>
        <v>12</v>
      </c>
      <c r="V67" s="90" t="s">
        <v>19</v>
      </c>
    </row>
    <row r="68" s="58" customFormat="1" ht="51" customHeight="1" spans="1:22">
      <c r="A68" s="70">
        <v>8</v>
      </c>
      <c r="B68" s="70" t="s">
        <v>369</v>
      </c>
      <c r="C68" s="70"/>
      <c r="D68" s="70" t="s">
        <v>370</v>
      </c>
      <c r="E68" s="70"/>
      <c r="F68" s="71"/>
      <c r="G68" s="70"/>
      <c r="H68" s="72" t="s">
        <v>367</v>
      </c>
      <c r="I68" s="72" t="s">
        <v>368</v>
      </c>
      <c r="J68" s="70"/>
      <c r="K68" s="70"/>
      <c r="L68" s="70"/>
      <c r="M68" s="72">
        <v>4</v>
      </c>
      <c r="N68" s="70"/>
      <c r="O68" s="70"/>
      <c r="P68" s="70"/>
      <c r="Q68" s="70"/>
      <c r="R68" s="70"/>
      <c r="S68" s="70">
        <v>10</v>
      </c>
      <c r="T68" s="88">
        <v>1.2</v>
      </c>
      <c r="U68" s="89">
        <f t="shared" ref="U68:U89" si="1">S68*T68</f>
        <v>12</v>
      </c>
      <c r="V68" s="90" t="s">
        <v>19</v>
      </c>
    </row>
    <row r="69" s="58" customFormat="1" ht="51" customHeight="1" spans="1:22">
      <c r="A69" s="70">
        <v>9</v>
      </c>
      <c r="B69" s="70" t="s">
        <v>371</v>
      </c>
      <c r="C69" s="70"/>
      <c r="D69" s="70" t="s">
        <v>370</v>
      </c>
      <c r="E69" s="70"/>
      <c r="F69" s="71"/>
      <c r="G69" s="70"/>
      <c r="H69" s="72" t="s">
        <v>367</v>
      </c>
      <c r="I69" s="72" t="s">
        <v>368</v>
      </c>
      <c r="J69" s="70"/>
      <c r="K69" s="70"/>
      <c r="L69" s="70"/>
      <c r="M69" s="72">
        <v>4</v>
      </c>
      <c r="N69" s="70"/>
      <c r="O69" s="70"/>
      <c r="P69" s="70"/>
      <c r="Q69" s="70"/>
      <c r="R69" s="70"/>
      <c r="S69" s="70">
        <v>10</v>
      </c>
      <c r="T69" s="88">
        <v>1.2</v>
      </c>
      <c r="U69" s="89">
        <f t="shared" si="1"/>
        <v>12</v>
      </c>
      <c r="V69" s="90" t="s">
        <v>19</v>
      </c>
    </row>
    <row r="70" s="58" customFormat="1" ht="51" customHeight="1" spans="1:22">
      <c r="A70" s="70">
        <v>20</v>
      </c>
      <c r="B70" s="70" t="s">
        <v>372</v>
      </c>
      <c r="C70" s="70"/>
      <c r="D70" s="70" t="s">
        <v>156</v>
      </c>
      <c r="E70" s="70"/>
      <c r="F70" s="71"/>
      <c r="G70" s="70"/>
      <c r="H70" s="72" t="s">
        <v>373</v>
      </c>
      <c r="I70" s="72" t="s">
        <v>374</v>
      </c>
      <c r="J70" s="70"/>
      <c r="K70" s="70"/>
      <c r="L70" s="70"/>
      <c r="M70" s="72">
        <v>3</v>
      </c>
      <c r="N70" s="70"/>
      <c r="O70" s="70"/>
      <c r="P70" s="70"/>
      <c r="Q70" s="70"/>
      <c r="R70" s="70"/>
      <c r="S70" s="70">
        <v>20</v>
      </c>
      <c r="T70" s="88">
        <v>1.2</v>
      </c>
      <c r="U70" s="89">
        <f t="shared" si="1"/>
        <v>24</v>
      </c>
      <c r="V70" s="90" t="s">
        <v>19</v>
      </c>
    </row>
    <row r="71" s="58" customFormat="1" ht="51" customHeight="1" spans="1:22">
      <c r="A71" s="70">
        <v>31</v>
      </c>
      <c r="B71" s="70" t="s">
        <v>375</v>
      </c>
      <c r="C71" s="70"/>
      <c r="D71" s="70" t="s">
        <v>376</v>
      </c>
      <c r="E71" s="70"/>
      <c r="F71" s="71"/>
      <c r="G71" s="70"/>
      <c r="H71" s="72" t="s">
        <v>377</v>
      </c>
      <c r="I71" s="72" t="s">
        <v>378</v>
      </c>
      <c r="J71" s="70"/>
      <c r="K71" s="70"/>
      <c r="L71" s="70"/>
      <c r="M71" s="72">
        <v>3</v>
      </c>
      <c r="N71" s="70"/>
      <c r="O71" s="70"/>
      <c r="P71" s="70"/>
      <c r="Q71" s="70"/>
      <c r="R71" s="70"/>
      <c r="S71" s="70">
        <v>20</v>
      </c>
      <c r="T71" s="88">
        <v>1.2</v>
      </c>
      <c r="U71" s="89">
        <f t="shared" si="1"/>
        <v>24</v>
      </c>
      <c r="V71" s="90" t="s">
        <v>19</v>
      </c>
    </row>
    <row r="72" s="58" customFormat="1" ht="51" customHeight="1" spans="1:22">
      <c r="A72" s="70">
        <v>34</v>
      </c>
      <c r="B72" s="70" t="s">
        <v>379</v>
      </c>
      <c r="C72" s="70"/>
      <c r="D72" s="70" t="s">
        <v>148</v>
      </c>
      <c r="E72" s="70"/>
      <c r="F72" s="71"/>
      <c r="G72" s="70"/>
      <c r="H72" s="72" t="s">
        <v>380</v>
      </c>
      <c r="I72" s="72" t="s">
        <v>381</v>
      </c>
      <c r="J72" s="70"/>
      <c r="K72" s="70"/>
      <c r="L72" s="70"/>
      <c r="M72" s="72">
        <v>1</v>
      </c>
      <c r="N72" s="70"/>
      <c r="O72" s="70"/>
      <c r="P72" s="70"/>
      <c r="Q72" s="70"/>
      <c r="R72" s="70"/>
      <c r="S72" s="70">
        <v>120</v>
      </c>
      <c r="T72" s="88">
        <v>1</v>
      </c>
      <c r="U72" s="89">
        <f t="shared" si="1"/>
        <v>120</v>
      </c>
      <c r="V72" s="90" t="s">
        <v>19</v>
      </c>
    </row>
    <row r="73" s="58" customFormat="1" ht="51" customHeight="1" spans="1:22">
      <c r="A73" s="70">
        <v>46</v>
      </c>
      <c r="B73" s="70" t="s">
        <v>382</v>
      </c>
      <c r="C73" s="70"/>
      <c r="D73" s="70" t="s">
        <v>148</v>
      </c>
      <c r="E73" s="70"/>
      <c r="F73" s="71"/>
      <c r="G73" s="70"/>
      <c r="H73" s="72" t="s">
        <v>380</v>
      </c>
      <c r="I73" s="72" t="s">
        <v>381</v>
      </c>
      <c r="J73" s="70"/>
      <c r="K73" s="70"/>
      <c r="L73" s="70"/>
      <c r="M73" s="72">
        <v>1</v>
      </c>
      <c r="N73" s="70"/>
      <c r="O73" s="70"/>
      <c r="P73" s="70"/>
      <c r="Q73" s="70"/>
      <c r="R73" s="70"/>
      <c r="S73" s="70">
        <v>120</v>
      </c>
      <c r="T73" s="88">
        <v>1</v>
      </c>
      <c r="U73" s="89">
        <f t="shared" si="1"/>
        <v>120</v>
      </c>
      <c r="V73" s="90" t="s">
        <v>19</v>
      </c>
    </row>
    <row r="74" s="58" customFormat="1" ht="51" customHeight="1" spans="1:22">
      <c r="A74" s="70">
        <v>47</v>
      </c>
      <c r="B74" s="70" t="s">
        <v>383</v>
      </c>
      <c r="C74" s="70"/>
      <c r="D74" s="70" t="s">
        <v>366</v>
      </c>
      <c r="E74" s="70"/>
      <c r="F74" s="71"/>
      <c r="G74" s="70"/>
      <c r="H74" s="72" t="s">
        <v>377</v>
      </c>
      <c r="I74" s="72" t="s">
        <v>378</v>
      </c>
      <c r="J74" s="70"/>
      <c r="K74" s="70"/>
      <c r="L74" s="70"/>
      <c r="M74" s="72">
        <v>3</v>
      </c>
      <c r="N74" s="70"/>
      <c r="O74" s="70"/>
      <c r="P74" s="70"/>
      <c r="Q74" s="70"/>
      <c r="R74" s="70"/>
      <c r="S74" s="70">
        <v>20</v>
      </c>
      <c r="T74" s="88">
        <v>1.2</v>
      </c>
      <c r="U74" s="89">
        <f t="shared" si="1"/>
        <v>24</v>
      </c>
      <c r="V74" s="90" t="s">
        <v>19</v>
      </c>
    </row>
    <row r="75" s="58" customFormat="1" ht="51" customHeight="1" spans="1:22">
      <c r="A75" s="70">
        <v>48</v>
      </c>
      <c r="B75" s="70" t="s">
        <v>384</v>
      </c>
      <c r="C75" s="70"/>
      <c r="D75" s="70" t="s">
        <v>366</v>
      </c>
      <c r="E75" s="70"/>
      <c r="F75" s="71"/>
      <c r="G75" s="70"/>
      <c r="H75" s="72" t="s">
        <v>196</v>
      </c>
      <c r="I75" s="72" t="s">
        <v>197</v>
      </c>
      <c r="J75" s="70"/>
      <c r="K75" s="70"/>
      <c r="L75" s="70"/>
      <c r="M75" s="72">
        <v>2</v>
      </c>
      <c r="N75" s="70"/>
      <c r="O75" s="70"/>
      <c r="P75" s="70"/>
      <c r="Q75" s="70"/>
      <c r="R75" s="70"/>
      <c r="S75" s="70">
        <v>60</v>
      </c>
      <c r="T75" s="88">
        <v>1.2</v>
      </c>
      <c r="U75" s="89">
        <f t="shared" si="1"/>
        <v>72</v>
      </c>
      <c r="V75" s="90" t="s">
        <v>19</v>
      </c>
    </row>
    <row r="76" s="58" customFormat="1" ht="51" customHeight="1" spans="1:22">
      <c r="A76" s="70">
        <v>49</v>
      </c>
      <c r="B76" s="70" t="s">
        <v>385</v>
      </c>
      <c r="C76" s="70"/>
      <c r="D76" s="70" t="s">
        <v>366</v>
      </c>
      <c r="E76" s="70"/>
      <c r="F76" s="71"/>
      <c r="G76" s="70"/>
      <c r="H76" s="72" t="s">
        <v>196</v>
      </c>
      <c r="I76" s="72" t="s">
        <v>197</v>
      </c>
      <c r="J76" s="70"/>
      <c r="K76" s="70"/>
      <c r="L76" s="70"/>
      <c r="M76" s="72">
        <v>2</v>
      </c>
      <c r="N76" s="70"/>
      <c r="O76" s="70"/>
      <c r="P76" s="70"/>
      <c r="Q76" s="70"/>
      <c r="R76" s="70"/>
      <c r="S76" s="70">
        <v>60</v>
      </c>
      <c r="T76" s="88">
        <v>1.2</v>
      </c>
      <c r="U76" s="89">
        <f t="shared" si="1"/>
        <v>72</v>
      </c>
      <c r="V76" s="90" t="s">
        <v>19</v>
      </c>
    </row>
    <row r="77" s="58" customFormat="1" ht="51" customHeight="1" spans="1:22">
      <c r="A77" s="70">
        <v>63</v>
      </c>
      <c r="B77" s="70" t="s">
        <v>386</v>
      </c>
      <c r="C77" s="70"/>
      <c r="D77" s="70" t="s">
        <v>387</v>
      </c>
      <c r="E77" s="70"/>
      <c r="F77" s="71"/>
      <c r="G77" s="70"/>
      <c r="H77" s="72" t="s">
        <v>380</v>
      </c>
      <c r="I77" s="72" t="s">
        <v>381</v>
      </c>
      <c r="J77" s="70"/>
      <c r="K77" s="70"/>
      <c r="L77" s="70"/>
      <c r="M77" s="72">
        <v>1</v>
      </c>
      <c r="N77" s="70"/>
      <c r="O77" s="70"/>
      <c r="P77" s="70"/>
      <c r="Q77" s="70"/>
      <c r="R77" s="70"/>
      <c r="S77" s="70">
        <v>120</v>
      </c>
      <c r="T77" s="88">
        <v>1</v>
      </c>
      <c r="U77" s="89">
        <f t="shared" si="1"/>
        <v>120</v>
      </c>
      <c r="V77" s="90" t="s">
        <v>19</v>
      </c>
    </row>
    <row r="78" s="58" customFormat="1" ht="51" customHeight="1" spans="1:22">
      <c r="A78" s="70">
        <v>64</v>
      </c>
      <c r="B78" s="70" t="s">
        <v>388</v>
      </c>
      <c r="C78" s="70"/>
      <c r="D78" s="70" t="s">
        <v>148</v>
      </c>
      <c r="E78" s="70"/>
      <c r="F78" s="71"/>
      <c r="G78" s="70"/>
      <c r="H78" s="72" t="s">
        <v>389</v>
      </c>
      <c r="I78" s="72" t="s">
        <v>390</v>
      </c>
      <c r="J78" s="70"/>
      <c r="K78" s="70"/>
      <c r="L78" s="70"/>
      <c r="M78" s="72">
        <v>3</v>
      </c>
      <c r="N78" s="70"/>
      <c r="O78" s="70"/>
      <c r="P78" s="70"/>
      <c r="Q78" s="70"/>
      <c r="R78" s="70"/>
      <c r="S78" s="70">
        <v>20</v>
      </c>
      <c r="T78" s="88">
        <v>1.2</v>
      </c>
      <c r="U78" s="89">
        <f t="shared" si="1"/>
        <v>24</v>
      </c>
      <c r="V78" s="90" t="s">
        <v>19</v>
      </c>
    </row>
    <row r="79" s="58" customFormat="1" ht="51" customHeight="1" spans="1:22">
      <c r="A79" s="70">
        <v>77</v>
      </c>
      <c r="B79" s="70" t="s">
        <v>391</v>
      </c>
      <c r="C79" s="70"/>
      <c r="D79" s="70" t="s">
        <v>376</v>
      </c>
      <c r="E79" s="70"/>
      <c r="F79" s="71"/>
      <c r="G79" s="70"/>
      <c r="H79" s="72" t="s">
        <v>277</v>
      </c>
      <c r="I79" s="72"/>
      <c r="J79" s="70"/>
      <c r="K79" s="70"/>
      <c r="L79" s="70"/>
      <c r="M79" s="72"/>
      <c r="N79" s="70" t="s">
        <v>221</v>
      </c>
      <c r="O79" s="70"/>
      <c r="P79" s="70"/>
      <c r="Q79" s="70"/>
      <c r="R79" s="70"/>
      <c r="S79" s="70">
        <v>10</v>
      </c>
      <c r="T79" s="88">
        <v>1.2</v>
      </c>
      <c r="U79" s="89">
        <f t="shared" si="1"/>
        <v>12</v>
      </c>
      <c r="V79" s="90" t="s">
        <v>19</v>
      </c>
    </row>
    <row r="80" s="58" customFormat="1" ht="51" customHeight="1" spans="1:23">
      <c r="A80" s="70">
        <v>78</v>
      </c>
      <c r="B80" s="70" t="s">
        <v>392</v>
      </c>
      <c r="C80" s="70"/>
      <c r="D80" s="70" t="s">
        <v>366</v>
      </c>
      <c r="E80" s="70"/>
      <c r="F80" s="71"/>
      <c r="G80" s="70"/>
      <c r="H80" s="72" t="s">
        <v>277</v>
      </c>
      <c r="I80" s="72"/>
      <c r="J80" s="70"/>
      <c r="K80" s="70"/>
      <c r="L80" s="70"/>
      <c r="M80" s="72"/>
      <c r="N80" s="70" t="s">
        <v>221</v>
      </c>
      <c r="O80" s="70"/>
      <c r="P80" s="70"/>
      <c r="Q80" s="70"/>
      <c r="R80" s="70"/>
      <c r="S80" s="70">
        <v>10</v>
      </c>
      <c r="T80" s="88">
        <v>1.2</v>
      </c>
      <c r="U80" s="89">
        <f t="shared" si="1"/>
        <v>12</v>
      </c>
      <c r="V80" s="90" t="s">
        <v>19</v>
      </c>
      <c r="W80" s="58">
        <f>SUM(U65:U80)</f>
        <v>852</v>
      </c>
    </row>
    <row r="81" s="58" customFormat="1" ht="51" customHeight="1" spans="1:22">
      <c r="A81" s="70">
        <v>2</v>
      </c>
      <c r="B81" s="70" t="s">
        <v>393</v>
      </c>
      <c r="C81" s="70"/>
      <c r="D81" s="70" t="s">
        <v>394</v>
      </c>
      <c r="E81" s="70"/>
      <c r="F81" s="71"/>
      <c r="G81" s="70"/>
      <c r="H81" s="72" t="s">
        <v>395</v>
      </c>
      <c r="I81" s="72" t="s">
        <v>396</v>
      </c>
      <c r="J81" s="70"/>
      <c r="K81" s="70"/>
      <c r="L81" s="70"/>
      <c r="M81" s="72">
        <v>1</v>
      </c>
      <c r="N81" s="70"/>
      <c r="O81" s="70"/>
      <c r="P81" s="70"/>
      <c r="Q81" s="70"/>
      <c r="R81" s="70"/>
      <c r="S81" s="70">
        <v>120</v>
      </c>
      <c r="T81" s="88">
        <v>1</v>
      </c>
      <c r="U81" s="89">
        <f t="shared" si="1"/>
        <v>120</v>
      </c>
      <c r="V81" s="90" t="s">
        <v>15</v>
      </c>
    </row>
    <row r="82" s="58" customFormat="1" ht="51" customHeight="1" spans="1:22">
      <c r="A82" s="70">
        <v>56</v>
      </c>
      <c r="B82" s="70" t="s">
        <v>397</v>
      </c>
      <c r="C82" s="70"/>
      <c r="D82" s="70" t="s">
        <v>394</v>
      </c>
      <c r="E82" s="70"/>
      <c r="F82" s="71"/>
      <c r="G82" s="70"/>
      <c r="H82" s="72" t="s">
        <v>398</v>
      </c>
      <c r="I82" s="72" t="s">
        <v>399</v>
      </c>
      <c r="J82" s="70"/>
      <c r="K82" s="70"/>
      <c r="L82" s="70"/>
      <c r="M82" s="72">
        <v>3</v>
      </c>
      <c r="N82" s="70"/>
      <c r="O82" s="70"/>
      <c r="P82" s="70"/>
      <c r="Q82" s="70"/>
      <c r="R82" s="70"/>
      <c r="S82" s="70">
        <v>20</v>
      </c>
      <c r="T82" s="88">
        <v>1.2</v>
      </c>
      <c r="U82" s="89">
        <f t="shared" si="1"/>
        <v>24</v>
      </c>
      <c r="V82" s="90" t="s">
        <v>15</v>
      </c>
    </row>
    <row r="83" s="58" customFormat="1" ht="51" customHeight="1" spans="1:22">
      <c r="A83" s="70">
        <v>58</v>
      </c>
      <c r="B83" s="70" t="s">
        <v>400</v>
      </c>
      <c r="C83" s="70"/>
      <c r="D83" s="70" t="s">
        <v>161</v>
      </c>
      <c r="E83" s="70"/>
      <c r="F83" s="71"/>
      <c r="G83" s="70"/>
      <c r="H83" s="72" t="s">
        <v>196</v>
      </c>
      <c r="I83" s="72" t="s">
        <v>197</v>
      </c>
      <c r="J83" s="70"/>
      <c r="K83" s="70"/>
      <c r="L83" s="70"/>
      <c r="M83" s="72">
        <v>2</v>
      </c>
      <c r="N83" s="70"/>
      <c r="O83" s="70"/>
      <c r="P83" s="70"/>
      <c r="Q83" s="70"/>
      <c r="R83" s="70"/>
      <c r="S83" s="70">
        <v>60</v>
      </c>
      <c r="T83" s="88">
        <v>1.2</v>
      </c>
      <c r="U83" s="89">
        <f t="shared" si="1"/>
        <v>72</v>
      </c>
      <c r="V83" s="90" t="s">
        <v>15</v>
      </c>
    </row>
    <row r="84" s="58" customFormat="1" ht="51" customHeight="1" spans="1:22">
      <c r="A84" s="70">
        <v>59</v>
      </c>
      <c r="B84" s="70" t="s">
        <v>401</v>
      </c>
      <c r="C84" s="70"/>
      <c r="D84" s="70" t="s">
        <v>161</v>
      </c>
      <c r="E84" s="70"/>
      <c r="F84" s="71"/>
      <c r="G84" s="70"/>
      <c r="H84" s="72" t="s">
        <v>402</v>
      </c>
      <c r="I84" s="72" t="s">
        <v>403</v>
      </c>
      <c r="J84" s="70"/>
      <c r="K84" s="70"/>
      <c r="L84" s="70"/>
      <c r="M84" s="72">
        <v>2</v>
      </c>
      <c r="N84" s="70"/>
      <c r="O84" s="70"/>
      <c r="P84" s="70"/>
      <c r="Q84" s="70"/>
      <c r="R84" s="70"/>
      <c r="S84" s="70">
        <v>60</v>
      </c>
      <c r="T84" s="88">
        <v>1.2</v>
      </c>
      <c r="U84" s="89">
        <f t="shared" si="1"/>
        <v>72</v>
      </c>
      <c r="V84" s="90" t="s">
        <v>15</v>
      </c>
    </row>
    <row r="85" s="58" customFormat="1" ht="51" customHeight="1" spans="1:23">
      <c r="A85" s="70">
        <v>71</v>
      </c>
      <c r="B85" s="70" t="s">
        <v>404</v>
      </c>
      <c r="C85" s="70"/>
      <c r="D85" s="70" t="s">
        <v>394</v>
      </c>
      <c r="E85" s="70"/>
      <c r="F85" s="71"/>
      <c r="G85" s="70"/>
      <c r="H85" s="72" t="s">
        <v>398</v>
      </c>
      <c r="I85" s="72" t="s">
        <v>399</v>
      </c>
      <c r="J85" s="70"/>
      <c r="K85" s="70"/>
      <c r="L85" s="70"/>
      <c r="M85" s="72">
        <v>3</v>
      </c>
      <c r="N85" s="70"/>
      <c r="O85" s="70"/>
      <c r="P85" s="70"/>
      <c r="Q85" s="70"/>
      <c r="R85" s="70"/>
      <c r="S85" s="70">
        <v>20</v>
      </c>
      <c r="T85" s="88">
        <v>1.2</v>
      </c>
      <c r="U85" s="89">
        <f t="shared" si="1"/>
        <v>24</v>
      </c>
      <c r="V85" s="90" t="s">
        <v>15</v>
      </c>
      <c r="W85" s="58">
        <f>SUM(U81:U85)</f>
        <v>312</v>
      </c>
    </row>
    <row r="86" s="58" customFormat="1" ht="51" customHeight="1" spans="1:22">
      <c r="A86" s="70">
        <v>5</v>
      </c>
      <c r="B86" s="70" t="s">
        <v>405</v>
      </c>
      <c r="C86" s="70"/>
      <c r="D86" s="70" t="s">
        <v>406</v>
      </c>
      <c r="E86" s="70"/>
      <c r="F86" s="71"/>
      <c r="G86" s="70"/>
      <c r="H86" s="72" t="s">
        <v>373</v>
      </c>
      <c r="I86" s="72" t="s">
        <v>374</v>
      </c>
      <c r="J86" s="70"/>
      <c r="K86" s="70"/>
      <c r="L86" s="70"/>
      <c r="M86" s="72">
        <v>3</v>
      </c>
      <c r="N86" s="70"/>
      <c r="O86" s="70"/>
      <c r="P86" s="70"/>
      <c r="Q86" s="70"/>
      <c r="R86" s="70"/>
      <c r="S86" s="70">
        <v>20</v>
      </c>
      <c r="T86" s="88">
        <v>1.2</v>
      </c>
      <c r="U86" s="89">
        <f t="shared" si="1"/>
        <v>24</v>
      </c>
      <c r="V86" s="90" t="s">
        <v>21</v>
      </c>
    </row>
    <row r="87" s="58" customFormat="1" ht="51" customHeight="1" spans="1:22">
      <c r="A87" s="70">
        <v>23</v>
      </c>
      <c r="B87" s="70" t="s">
        <v>407</v>
      </c>
      <c r="C87" s="70"/>
      <c r="D87" s="70" t="s">
        <v>172</v>
      </c>
      <c r="E87" s="70"/>
      <c r="F87" s="71"/>
      <c r="G87" s="70"/>
      <c r="H87" s="72" t="s">
        <v>323</v>
      </c>
      <c r="I87" s="72" t="s">
        <v>324</v>
      </c>
      <c r="J87" s="70"/>
      <c r="K87" s="70"/>
      <c r="L87" s="70"/>
      <c r="M87" s="72">
        <v>1</v>
      </c>
      <c r="N87" s="70"/>
      <c r="O87" s="70"/>
      <c r="P87" s="70"/>
      <c r="Q87" s="70"/>
      <c r="R87" s="70"/>
      <c r="S87" s="70">
        <v>60</v>
      </c>
      <c r="T87" s="88">
        <v>1</v>
      </c>
      <c r="U87" s="89">
        <f t="shared" si="1"/>
        <v>60</v>
      </c>
      <c r="V87" s="90" t="s">
        <v>21</v>
      </c>
    </row>
    <row r="88" s="58" customFormat="1" ht="51" customHeight="1" spans="1:22">
      <c r="A88" s="70">
        <v>68</v>
      </c>
      <c r="B88" s="70" t="s">
        <v>408</v>
      </c>
      <c r="C88" s="70"/>
      <c r="D88" s="70" t="s">
        <v>406</v>
      </c>
      <c r="E88" s="70"/>
      <c r="F88" s="71"/>
      <c r="G88" s="70"/>
      <c r="H88" s="72" t="s">
        <v>409</v>
      </c>
      <c r="I88" s="72" t="s">
        <v>410</v>
      </c>
      <c r="J88" s="70"/>
      <c r="K88" s="70"/>
      <c r="L88" s="70"/>
      <c r="M88" s="72">
        <v>2</v>
      </c>
      <c r="N88" s="70"/>
      <c r="O88" s="70"/>
      <c r="P88" s="70"/>
      <c r="Q88" s="70"/>
      <c r="R88" s="70"/>
      <c r="S88" s="70">
        <v>60</v>
      </c>
      <c r="T88" s="88">
        <v>1.2</v>
      </c>
      <c r="U88" s="89">
        <f t="shared" si="1"/>
        <v>72</v>
      </c>
      <c r="V88" s="90" t="s">
        <v>21</v>
      </c>
    </row>
    <row r="89" s="58" customFormat="1" ht="51" customHeight="1" spans="1:23">
      <c r="A89" s="70">
        <v>69</v>
      </c>
      <c r="B89" s="70" t="s">
        <v>411</v>
      </c>
      <c r="C89" s="70"/>
      <c r="D89" s="70" t="s">
        <v>412</v>
      </c>
      <c r="E89" s="70"/>
      <c r="F89" s="71"/>
      <c r="G89" s="70"/>
      <c r="H89" s="72" t="s">
        <v>389</v>
      </c>
      <c r="I89" s="72" t="s">
        <v>390</v>
      </c>
      <c r="J89" s="70"/>
      <c r="K89" s="70"/>
      <c r="L89" s="70"/>
      <c r="M89" s="72">
        <v>3</v>
      </c>
      <c r="N89" s="70"/>
      <c r="O89" s="70"/>
      <c r="P89" s="70"/>
      <c r="Q89" s="70"/>
      <c r="R89" s="70"/>
      <c r="S89" s="70">
        <v>20</v>
      </c>
      <c r="T89" s="88">
        <v>1.2</v>
      </c>
      <c r="U89" s="89">
        <f t="shared" si="1"/>
        <v>24</v>
      </c>
      <c r="V89" s="90" t="s">
        <v>21</v>
      </c>
      <c r="W89" s="58">
        <f>SUM(U86:U89)</f>
        <v>180</v>
      </c>
    </row>
  </sheetData>
  <sortState ref="A4:V89">
    <sortCondition ref="V4:V89"/>
  </sortState>
  <mergeCells count="21">
    <mergeCell ref="C1:D1"/>
    <mergeCell ref="E1:G1"/>
    <mergeCell ref="K1:O1"/>
    <mergeCell ref="P1:R1"/>
    <mergeCell ref="K2:M2"/>
    <mergeCell ref="A1:A3"/>
    <mergeCell ref="B1:B3"/>
    <mergeCell ref="C2:C3"/>
    <mergeCell ref="D2:D3"/>
    <mergeCell ref="E2:E3"/>
    <mergeCell ref="F2:F3"/>
    <mergeCell ref="G2:G3"/>
    <mergeCell ref="H1:H3"/>
    <mergeCell ref="I1:I3"/>
    <mergeCell ref="J1:J3"/>
    <mergeCell ref="N2:N3"/>
    <mergeCell ref="O2:O3"/>
    <mergeCell ref="P2:P3"/>
    <mergeCell ref="Q2:Q3"/>
    <mergeCell ref="R2:R3"/>
    <mergeCell ref="S1:S3"/>
  </mergeCells>
  <hyperlinks>
    <hyperlink ref="B35" r:id="rId1" display=" 水平降膜管外液膜厚度分布"/>
    <hyperlink ref="B36" r:id="rId2" display=" 真空法制备冰浆中冰晶粒径特性的实验研究"/>
    <hyperlink ref="B37" r:id="rId3" display=" 制冰溶液特性对螺旋式流态冰制取性能的影响"/>
  </hyperlinks>
  <pageMargins left="0" right="0" top="0" bottom="0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P4" sqref="P4"/>
    </sheetView>
  </sheetViews>
  <sheetFormatPr defaultColWidth="9" defaultRowHeight="14.25" outlineLevelRow="5"/>
  <cols>
    <col min="1" max="1" width="5" customWidth="1"/>
    <col min="2" max="2" width="28.125" customWidth="1"/>
    <col min="3" max="3" width="17.125" customWidth="1"/>
    <col min="6" max="6" width="14.25" customWidth="1"/>
    <col min="8" max="8" width="9.875" customWidth="1"/>
    <col min="10" max="10" width="11.5" customWidth="1"/>
  </cols>
  <sheetData>
    <row r="1" ht="40.5" customHeight="1" spans="1:10">
      <c r="A1" s="56" t="s">
        <v>413</v>
      </c>
      <c r="B1" s="56"/>
      <c r="C1" s="56"/>
      <c r="D1" s="56"/>
      <c r="E1" s="56"/>
      <c r="F1" s="56"/>
      <c r="G1" s="56"/>
      <c r="H1" s="56"/>
      <c r="I1" s="56"/>
      <c r="J1" s="56"/>
    </row>
    <row r="2" ht="24" spans="1:10">
      <c r="A2" s="48" t="s">
        <v>31</v>
      </c>
      <c r="B2" s="48" t="s">
        <v>414</v>
      </c>
      <c r="C2" s="48" t="s">
        <v>415</v>
      </c>
      <c r="D2" s="48" t="s">
        <v>416</v>
      </c>
      <c r="E2" s="48" t="s">
        <v>417</v>
      </c>
      <c r="F2" s="48" t="s">
        <v>418</v>
      </c>
      <c r="G2" s="48" t="s">
        <v>184</v>
      </c>
      <c r="H2" s="48" t="s">
        <v>419</v>
      </c>
      <c r="I2" s="52" t="s">
        <v>49</v>
      </c>
      <c r="J2" s="48" t="s">
        <v>47</v>
      </c>
    </row>
    <row r="3" ht="48" spans="1:11">
      <c r="A3" s="48">
        <v>1</v>
      </c>
      <c r="B3" s="48" t="s">
        <v>420</v>
      </c>
      <c r="C3" s="48" t="s">
        <v>421</v>
      </c>
      <c r="D3" s="48">
        <v>2018</v>
      </c>
      <c r="E3" s="48" t="s">
        <v>422</v>
      </c>
      <c r="F3" s="48" t="s">
        <v>69</v>
      </c>
      <c r="G3" s="48">
        <v>2</v>
      </c>
      <c r="H3" s="48" t="s">
        <v>423</v>
      </c>
      <c r="I3" s="52">
        <v>125</v>
      </c>
      <c r="J3" s="48" t="s">
        <v>424</v>
      </c>
      <c r="K3" t="s">
        <v>22</v>
      </c>
    </row>
    <row r="4" ht="33.75" customHeight="1" spans="1:11">
      <c r="A4" s="48">
        <v>2</v>
      </c>
      <c r="B4" s="48" t="s">
        <v>425</v>
      </c>
      <c r="C4" s="48" t="s">
        <v>426</v>
      </c>
      <c r="D4" s="48">
        <v>2017</v>
      </c>
      <c r="E4" s="48" t="s">
        <v>148</v>
      </c>
      <c r="F4" s="48" t="s">
        <v>56</v>
      </c>
      <c r="G4" s="48">
        <v>1</v>
      </c>
      <c r="H4" s="48" t="s">
        <v>423</v>
      </c>
      <c r="I4" s="52">
        <v>500</v>
      </c>
      <c r="J4" s="48"/>
      <c r="K4" t="s">
        <v>19</v>
      </c>
    </row>
    <row r="5" ht="43.5" customHeight="1" spans="1:11">
      <c r="A5" s="48">
        <v>3</v>
      </c>
      <c r="B5" s="48" t="s">
        <v>427</v>
      </c>
      <c r="C5" s="48" t="s">
        <v>426</v>
      </c>
      <c r="D5" s="48">
        <v>2017</v>
      </c>
      <c r="E5" s="48" t="s">
        <v>101</v>
      </c>
      <c r="F5" s="48" t="s">
        <v>56</v>
      </c>
      <c r="G5" s="48">
        <v>1</v>
      </c>
      <c r="H5" s="48" t="s">
        <v>423</v>
      </c>
      <c r="I5" s="52">
        <v>500</v>
      </c>
      <c r="J5" s="48"/>
      <c r="K5" t="s">
        <v>14</v>
      </c>
    </row>
    <row r="6" spans="1:9">
      <c r="A6" s="57" t="s">
        <v>8</v>
      </c>
      <c r="B6" s="57"/>
      <c r="C6" s="57"/>
      <c r="D6" s="57"/>
      <c r="E6" s="57"/>
      <c r="F6" s="57"/>
      <c r="G6" s="57"/>
      <c r="H6" s="57"/>
      <c r="I6" s="55">
        <f>SUM(I3:I5)</f>
        <v>1125</v>
      </c>
    </row>
  </sheetData>
  <mergeCells count="2">
    <mergeCell ref="A1:J1"/>
    <mergeCell ref="A6:H6"/>
  </mergeCells>
  <pageMargins left="0" right="0" top="0.98" bottom="0.98" header="0.51" footer="0.51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3" workbookViewId="0">
      <selection activeCell="D25" sqref="D25:D34"/>
    </sheetView>
  </sheetViews>
  <sheetFormatPr defaultColWidth="9" defaultRowHeight="14.25"/>
  <cols>
    <col min="1" max="1" width="6" customWidth="1"/>
    <col min="2" max="2" width="36" customWidth="1"/>
    <col min="3" max="3" width="18.75" customWidth="1"/>
    <col min="4" max="4" width="10" customWidth="1"/>
    <col min="5" max="5" width="9.75" customWidth="1"/>
    <col min="6" max="6" width="8.75" customWidth="1"/>
    <col min="7" max="7" width="22.875" customWidth="1"/>
    <col min="8" max="8" width="7.25" customWidth="1"/>
    <col min="9" max="9" width="18.25" customWidth="1"/>
  </cols>
  <sheetData>
    <row r="1" ht="31.5" customHeight="1" spans="1:8">
      <c r="A1" s="46" t="s">
        <v>428</v>
      </c>
      <c r="B1" s="47"/>
      <c r="C1" s="47"/>
      <c r="D1" s="47"/>
      <c r="E1" s="47"/>
      <c r="F1" s="47"/>
      <c r="G1" s="47"/>
      <c r="H1" s="47"/>
    </row>
    <row r="2" ht="24" spans="1:8">
      <c r="A2" s="48" t="s">
        <v>31</v>
      </c>
      <c r="B2" s="48" t="s">
        <v>429</v>
      </c>
      <c r="C2" s="48" t="s">
        <v>430</v>
      </c>
      <c r="D2" s="48" t="s">
        <v>431</v>
      </c>
      <c r="E2" s="48" t="s">
        <v>432</v>
      </c>
      <c r="F2" s="48" t="s">
        <v>419</v>
      </c>
      <c r="G2" s="48" t="s">
        <v>433</v>
      </c>
      <c r="H2" s="52" t="s">
        <v>49</v>
      </c>
    </row>
    <row r="3" ht="18" customHeight="1" spans="1:10">
      <c r="A3" s="48">
        <v>578</v>
      </c>
      <c r="B3" s="48" t="s">
        <v>434</v>
      </c>
      <c r="C3" s="48" t="s">
        <v>435</v>
      </c>
      <c r="D3" s="48" t="s">
        <v>195</v>
      </c>
      <c r="E3" s="48" t="s">
        <v>436</v>
      </c>
      <c r="F3" s="48" t="s">
        <v>423</v>
      </c>
      <c r="G3" s="48" t="s">
        <v>69</v>
      </c>
      <c r="H3" s="52">
        <v>30</v>
      </c>
      <c r="I3" s="19" t="s">
        <v>11</v>
      </c>
      <c r="J3">
        <v>30</v>
      </c>
    </row>
    <row r="4" ht="18" customHeight="1" spans="1:10">
      <c r="A4" s="48">
        <v>546</v>
      </c>
      <c r="B4" s="48" t="s">
        <v>437</v>
      </c>
      <c r="C4" s="48" t="s">
        <v>438</v>
      </c>
      <c r="D4" s="48" t="s">
        <v>29</v>
      </c>
      <c r="E4" s="48" t="s">
        <v>436</v>
      </c>
      <c r="F4" s="48" t="s">
        <v>423</v>
      </c>
      <c r="G4" s="48" t="s">
        <v>69</v>
      </c>
      <c r="H4" s="52">
        <v>30</v>
      </c>
      <c r="I4" s="19" t="s">
        <v>29</v>
      </c>
      <c r="J4">
        <v>30</v>
      </c>
    </row>
    <row r="5" ht="18" customHeight="1" spans="1:9">
      <c r="A5" s="48">
        <v>547</v>
      </c>
      <c r="B5" s="48" t="s">
        <v>439</v>
      </c>
      <c r="C5" s="48" t="s">
        <v>440</v>
      </c>
      <c r="D5" s="48" t="s">
        <v>227</v>
      </c>
      <c r="E5" s="48" t="s">
        <v>436</v>
      </c>
      <c r="F5" s="48" t="s">
        <v>423</v>
      </c>
      <c r="G5" s="48" t="s">
        <v>69</v>
      </c>
      <c r="H5" s="52">
        <v>30</v>
      </c>
      <c r="I5" s="19" t="s">
        <v>13</v>
      </c>
    </row>
    <row r="6" ht="18" customHeight="1" spans="1:9">
      <c r="A6" s="48">
        <v>548</v>
      </c>
      <c r="B6" s="48" t="s">
        <v>441</v>
      </c>
      <c r="C6" s="48" t="s">
        <v>442</v>
      </c>
      <c r="D6" s="48" t="s">
        <v>227</v>
      </c>
      <c r="E6" s="48" t="s">
        <v>436</v>
      </c>
      <c r="F6" s="48" t="s">
        <v>423</v>
      </c>
      <c r="G6" s="48" t="s">
        <v>69</v>
      </c>
      <c r="H6" s="52">
        <v>30</v>
      </c>
      <c r="I6" s="19" t="s">
        <v>13</v>
      </c>
    </row>
    <row r="7" ht="18" customHeight="1" spans="1:9">
      <c r="A7" s="48">
        <v>549</v>
      </c>
      <c r="B7" s="48" t="s">
        <v>443</v>
      </c>
      <c r="C7" s="48" t="s">
        <v>444</v>
      </c>
      <c r="D7" s="48" t="s">
        <v>227</v>
      </c>
      <c r="E7" s="48" t="s">
        <v>445</v>
      </c>
      <c r="F7" s="48" t="s">
        <v>423</v>
      </c>
      <c r="G7" s="48" t="s">
        <v>69</v>
      </c>
      <c r="H7" s="52">
        <v>5</v>
      </c>
      <c r="I7" s="19" t="s">
        <v>13</v>
      </c>
    </row>
    <row r="8" ht="18" customHeight="1" spans="1:9">
      <c r="A8" s="48">
        <v>554</v>
      </c>
      <c r="B8" s="48" t="s">
        <v>446</v>
      </c>
      <c r="C8" s="48" t="s">
        <v>447</v>
      </c>
      <c r="D8" s="48" t="s">
        <v>252</v>
      </c>
      <c r="E8" s="48" t="s">
        <v>436</v>
      </c>
      <c r="F8" s="48" t="s">
        <v>423</v>
      </c>
      <c r="G8" s="48" t="s">
        <v>69</v>
      </c>
      <c r="H8" s="52">
        <v>30</v>
      </c>
      <c r="I8" t="s">
        <v>13</v>
      </c>
    </row>
    <row r="9" ht="18" customHeight="1" spans="1:9">
      <c r="A9" s="48">
        <v>555</v>
      </c>
      <c r="B9" s="48" t="s">
        <v>448</v>
      </c>
      <c r="C9" s="48" t="s">
        <v>449</v>
      </c>
      <c r="D9" s="48" t="s">
        <v>252</v>
      </c>
      <c r="E9" s="48" t="s">
        <v>436</v>
      </c>
      <c r="F9" s="48" t="s">
        <v>423</v>
      </c>
      <c r="G9" s="48" t="s">
        <v>69</v>
      </c>
      <c r="H9" s="52">
        <v>30</v>
      </c>
      <c r="I9" t="s">
        <v>13</v>
      </c>
    </row>
    <row r="10" ht="18" customHeight="1" spans="1:10">
      <c r="A10" s="48">
        <v>556</v>
      </c>
      <c r="B10" s="48" t="s">
        <v>450</v>
      </c>
      <c r="C10" s="48" t="s">
        <v>451</v>
      </c>
      <c r="D10" s="48" t="s">
        <v>252</v>
      </c>
      <c r="E10" s="48" t="s">
        <v>436</v>
      </c>
      <c r="F10" s="48" t="s">
        <v>423</v>
      </c>
      <c r="G10" s="48" t="s">
        <v>69</v>
      </c>
      <c r="H10" s="52">
        <v>30</v>
      </c>
      <c r="I10" t="s">
        <v>13</v>
      </c>
      <c r="J10">
        <f>SUM(H5:H10)</f>
        <v>155</v>
      </c>
    </row>
    <row r="11" ht="18" customHeight="1" spans="1:10">
      <c r="A11" s="48">
        <v>550</v>
      </c>
      <c r="B11" s="48" t="s">
        <v>452</v>
      </c>
      <c r="C11" s="48" t="s">
        <v>453</v>
      </c>
      <c r="D11" s="48" t="s">
        <v>25</v>
      </c>
      <c r="E11" s="48" t="s">
        <v>436</v>
      </c>
      <c r="F11" s="48" t="s">
        <v>423</v>
      </c>
      <c r="G11" s="48" t="s">
        <v>69</v>
      </c>
      <c r="H11" s="52">
        <v>30</v>
      </c>
      <c r="I11" s="19" t="s">
        <v>25</v>
      </c>
      <c r="J11">
        <v>30</v>
      </c>
    </row>
    <row r="12" ht="18" customHeight="1" spans="1:10">
      <c r="A12" s="48">
        <v>565</v>
      </c>
      <c r="B12" s="48" t="s">
        <v>454</v>
      </c>
      <c r="C12" s="48" t="s">
        <v>455</v>
      </c>
      <c r="D12" s="48" t="s">
        <v>265</v>
      </c>
      <c r="E12" s="48" t="s">
        <v>445</v>
      </c>
      <c r="F12" s="48" t="s">
        <v>423</v>
      </c>
      <c r="G12" s="48" t="s">
        <v>69</v>
      </c>
      <c r="H12" s="52">
        <v>5</v>
      </c>
      <c r="I12" s="19" t="s">
        <v>22</v>
      </c>
      <c r="J12">
        <v>5</v>
      </c>
    </row>
    <row r="13" ht="18" customHeight="1" spans="1:9">
      <c r="A13" s="48">
        <v>566</v>
      </c>
      <c r="B13" s="48" t="s">
        <v>456</v>
      </c>
      <c r="C13" s="48" t="s">
        <v>457</v>
      </c>
      <c r="D13" s="48" t="s">
        <v>306</v>
      </c>
      <c r="E13" s="48" t="s">
        <v>436</v>
      </c>
      <c r="F13" s="48" t="s">
        <v>423</v>
      </c>
      <c r="G13" s="48" t="s">
        <v>69</v>
      </c>
      <c r="H13" s="52">
        <v>30</v>
      </c>
      <c r="I13" s="19" t="s">
        <v>14</v>
      </c>
    </row>
    <row r="14" ht="18" customHeight="1" spans="1:10">
      <c r="A14" s="48">
        <v>579</v>
      </c>
      <c r="B14" s="48" t="s">
        <v>458</v>
      </c>
      <c r="C14" s="48" t="s">
        <v>459</v>
      </c>
      <c r="D14" s="48" t="s">
        <v>119</v>
      </c>
      <c r="E14" s="48" t="s">
        <v>436</v>
      </c>
      <c r="F14" s="48" t="s">
        <v>423</v>
      </c>
      <c r="G14" s="48" t="s">
        <v>69</v>
      </c>
      <c r="H14" s="52">
        <v>30</v>
      </c>
      <c r="I14" s="19" t="s">
        <v>14</v>
      </c>
      <c r="J14">
        <f>SUM(H13:H14)</f>
        <v>60</v>
      </c>
    </row>
    <row r="15" ht="18" customHeight="1" spans="1:9">
      <c r="A15" s="48">
        <v>557</v>
      </c>
      <c r="B15" s="48" t="s">
        <v>460</v>
      </c>
      <c r="C15" s="48" t="s">
        <v>461</v>
      </c>
      <c r="D15" s="48" t="s">
        <v>336</v>
      </c>
      <c r="E15" s="48" t="s">
        <v>436</v>
      </c>
      <c r="F15" s="48" t="s">
        <v>423</v>
      </c>
      <c r="G15" s="48" t="s">
        <v>69</v>
      </c>
      <c r="H15" s="52">
        <v>30</v>
      </c>
      <c r="I15" s="19" t="s">
        <v>23</v>
      </c>
    </row>
    <row r="16" ht="18" customHeight="1" spans="1:9">
      <c r="A16" s="48">
        <v>558</v>
      </c>
      <c r="B16" s="48" t="s">
        <v>462</v>
      </c>
      <c r="C16" s="48" t="s">
        <v>463</v>
      </c>
      <c r="D16" s="48" t="s">
        <v>464</v>
      </c>
      <c r="E16" s="48" t="s">
        <v>436</v>
      </c>
      <c r="F16" s="48" t="s">
        <v>423</v>
      </c>
      <c r="G16" s="48" t="s">
        <v>69</v>
      </c>
      <c r="H16" s="52">
        <v>30</v>
      </c>
      <c r="I16" s="19" t="s">
        <v>23</v>
      </c>
    </row>
    <row r="17" ht="18" customHeight="1" spans="1:10">
      <c r="A17" s="48">
        <v>563</v>
      </c>
      <c r="B17" s="48" t="s">
        <v>465</v>
      </c>
      <c r="C17" s="48" t="s">
        <v>466</v>
      </c>
      <c r="D17" s="48" t="s">
        <v>467</v>
      </c>
      <c r="E17" s="48" t="s">
        <v>436</v>
      </c>
      <c r="F17" s="48" t="s">
        <v>423</v>
      </c>
      <c r="G17" s="48" t="s">
        <v>69</v>
      </c>
      <c r="H17" s="52">
        <v>30</v>
      </c>
      <c r="I17" s="19" t="s">
        <v>23</v>
      </c>
      <c r="J17">
        <f>SUM(H15:H17)</f>
        <v>90</v>
      </c>
    </row>
    <row r="18" ht="18" customHeight="1" spans="1:9">
      <c r="A18" s="48">
        <v>576</v>
      </c>
      <c r="B18" s="48" t="s">
        <v>468</v>
      </c>
      <c r="C18" s="48" t="s">
        <v>469</v>
      </c>
      <c r="D18" s="48" t="s">
        <v>346</v>
      </c>
      <c r="E18" s="48" t="s">
        <v>436</v>
      </c>
      <c r="F18" s="48" t="s">
        <v>423</v>
      </c>
      <c r="G18" s="48" t="s">
        <v>69</v>
      </c>
      <c r="H18" s="52">
        <v>30</v>
      </c>
      <c r="I18" s="19" t="s">
        <v>17</v>
      </c>
    </row>
    <row r="19" ht="18" customHeight="1" spans="1:9">
      <c r="A19" s="48">
        <v>577</v>
      </c>
      <c r="B19" s="48" t="s">
        <v>470</v>
      </c>
      <c r="C19" s="48" t="s">
        <v>471</v>
      </c>
      <c r="D19" s="48" t="s">
        <v>346</v>
      </c>
      <c r="E19" s="48" t="s">
        <v>436</v>
      </c>
      <c r="F19" s="48" t="s">
        <v>423</v>
      </c>
      <c r="G19" s="48" t="s">
        <v>69</v>
      </c>
      <c r="H19" s="52">
        <v>30</v>
      </c>
      <c r="I19" s="19" t="s">
        <v>17</v>
      </c>
    </row>
    <row r="20" ht="18" customHeight="1" spans="1:10">
      <c r="A20" s="48">
        <v>580</v>
      </c>
      <c r="B20" s="48" t="s">
        <v>472</v>
      </c>
      <c r="C20" s="48" t="s">
        <v>473</v>
      </c>
      <c r="D20" s="48" t="s">
        <v>474</v>
      </c>
      <c r="E20" s="48" t="s">
        <v>436</v>
      </c>
      <c r="F20" s="48" t="s">
        <v>423</v>
      </c>
      <c r="G20" s="48" t="s">
        <v>69</v>
      </c>
      <c r="H20" s="52">
        <v>30</v>
      </c>
      <c r="I20" s="19" t="s">
        <v>17</v>
      </c>
      <c r="J20">
        <f>SUM(H18:H20)</f>
        <v>90</v>
      </c>
    </row>
    <row r="21" ht="18" customHeight="1" spans="1:10">
      <c r="A21" s="48">
        <v>564</v>
      </c>
      <c r="B21" s="48" t="s">
        <v>475</v>
      </c>
      <c r="C21" s="48" t="s">
        <v>476</v>
      </c>
      <c r="D21" s="48" t="s">
        <v>354</v>
      </c>
      <c r="E21" s="48" t="s">
        <v>436</v>
      </c>
      <c r="F21" s="48" t="s">
        <v>423</v>
      </c>
      <c r="G21" s="48" t="s">
        <v>69</v>
      </c>
      <c r="H21" s="52">
        <v>30</v>
      </c>
      <c r="I21" s="19" t="s">
        <v>18</v>
      </c>
      <c r="J21">
        <v>30</v>
      </c>
    </row>
    <row r="22" ht="18" customHeight="1" spans="1:9">
      <c r="A22" s="48">
        <v>561</v>
      </c>
      <c r="B22" s="48" t="s">
        <v>477</v>
      </c>
      <c r="C22" s="48" t="s">
        <v>478</v>
      </c>
      <c r="D22" s="48" t="s">
        <v>479</v>
      </c>
      <c r="E22" s="48" t="s">
        <v>436</v>
      </c>
      <c r="F22" s="48" t="s">
        <v>423</v>
      </c>
      <c r="G22" s="48" t="s">
        <v>69</v>
      </c>
      <c r="H22" s="52">
        <v>30</v>
      </c>
      <c r="I22" s="19" t="s">
        <v>19</v>
      </c>
    </row>
    <row r="23" ht="18" customHeight="1" spans="1:9">
      <c r="A23" s="48">
        <v>568</v>
      </c>
      <c r="B23" s="48" t="s">
        <v>480</v>
      </c>
      <c r="C23" s="48" t="s">
        <v>481</v>
      </c>
      <c r="D23" s="48" t="s">
        <v>482</v>
      </c>
      <c r="E23" s="48" t="s">
        <v>445</v>
      </c>
      <c r="F23" s="48" t="s">
        <v>423</v>
      </c>
      <c r="G23" s="48" t="s">
        <v>69</v>
      </c>
      <c r="H23" s="52">
        <v>5</v>
      </c>
      <c r="I23" s="19" t="s">
        <v>19</v>
      </c>
    </row>
    <row r="24" ht="18" customHeight="1" spans="1:9">
      <c r="A24" s="48">
        <v>569</v>
      </c>
      <c r="B24" s="48" t="s">
        <v>483</v>
      </c>
      <c r="C24" s="48" t="s">
        <v>484</v>
      </c>
      <c r="D24" s="48" t="s">
        <v>485</v>
      </c>
      <c r="E24" s="48" t="s">
        <v>436</v>
      </c>
      <c r="F24" s="48" t="s">
        <v>423</v>
      </c>
      <c r="G24" s="48" t="s">
        <v>69</v>
      </c>
      <c r="H24" s="52">
        <v>30</v>
      </c>
      <c r="I24" s="19" t="s">
        <v>19</v>
      </c>
    </row>
    <row r="25" ht="18" customHeight="1" spans="1:9">
      <c r="A25" s="48">
        <v>572</v>
      </c>
      <c r="B25" s="48" t="s">
        <v>486</v>
      </c>
      <c r="C25" s="48" t="s">
        <v>487</v>
      </c>
      <c r="D25" s="48" t="s">
        <v>387</v>
      </c>
      <c r="E25" s="48" t="s">
        <v>436</v>
      </c>
      <c r="F25" s="48" t="s">
        <v>423</v>
      </c>
      <c r="G25" s="48" t="s">
        <v>69</v>
      </c>
      <c r="H25" s="52">
        <v>30</v>
      </c>
      <c r="I25" s="19" t="s">
        <v>19</v>
      </c>
    </row>
    <row r="26" ht="18" customHeight="1" spans="1:9">
      <c r="A26" s="48">
        <v>573</v>
      </c>
      <c r="B26" s="48" t="s">
        <v>488</v>
      </c>
      <c r="C26" s="48" t="s">
        <v>489</v>
      </c>
      <c r="D26" s="48" t="s">
        <v>387</v>
      </c>
      <c r="E26" s="48" t="s">
        <v>445</v>
      </c>
      <c r="F26" s="48" t="s">
        <v>423</v>
      </c>
      <c r="G26" s="48" t="s">
        <v>69</v>
      </c>
      <c r="H26" s="52">
        <v>5</v>
      </c>
      <c r="I26" s="19" t="s">
        <v>19</v>
      </c>
    </row>
    <row r="27" ht="18" customHeight="1" spans="1:9">
      <c r="A27" s="48">
        <v>574</v>
      </c>
      <c r="B27" s="48" t="s">
        <v>490</v>
      </c>
      <c r="C27" s="48" t="s">
        <v>491</v>
      </c>
      <c r="D27" s="48" t="s">
        <v>376</v>
      </c>
      <c r="E27" s="48" t="s">
        <v>436</v>
      </c>
      <c r="F27" s="48" t="s">
        <v>423</v>
      </c>
      <c r="G27" s="48" t="s">
        <v>69</v>
      </c>
      <c r="H27" s="52">
        <v>30</v>
      </c>
      <c r="I27" s="19" t="s">
        <v>19</v>
      </c>
    </row>
    <row r="28" ht="18" customHeight="1" spans="1:10">
      <c r="A28" s="48">
        <v>575</v>
      </c>
      <c r="B28" s="48" t="s">
        <v>492</v>
      </c>
      <c r="C28" s="48" t="s">
        <v>493</v>
      </c>
      <c r="D28" s="48" t="s">
        <v>376</v>
      </c>
      <c r="E28" s="48" t="s">
        <v>436</v>
      </c>
      <c r="F28" s="48" t="s">
        <v>423</v>
      </c>
      <c r="G28" s="48" t="s">
        <v>69</v>
      </c>
      <c r="H28" s="52">
        <v>30</v>
      </c>
      <c r="I28" s="19" t="s">
        <v>19</v>
      </c>
      <c r="J28">
        <f>SUM(H22:H28)</f>
        <v>160</v>
      </c>
    </row>
    <row r="29" ht="18" customHeight="1" spans="1:9">
      <c r="A29" s="48">
        <v>581</v>
      </c>
      <c r="B29" s="48" t="s">
        <v>494</v>
      </c>
      <c r="C29" s="48" t="s">
        <v>495</v>
      </c>
      <c r="D29" s="48" t="s">
        <v>168</v>
      </c>
      <c r="E29" s="48" t="s">
        <v>445</v>
      </c>
      <c r="F29" s="48" t="s">
        <v>423</v>
      </c>
      <c r="G29" s="48" t="s">
        <v>69</v>
      </c>
      <c r="H29" s="52">
        <v>5</v>
      </c>
      <c r="I29" s="19" t="s">
        <v>20</v>
      </c>
    </row>
    <row r="30" ht="18" customHeight="1" spans="1:10">
      <c r="A30" s="48">
        <v>582</v>
      </c>
      <c r="B30" s="48" t="s">
        <v>496</v>
      </c>
      <c r="C30" s="48" t="s">
        <v>497</v>
      </c>
      <c r="D30" s="48" t="s">
        <v>168</v>
      </c>
      <c r="E30" s="48" t="s">
        <v>445</v>
      </c>
      <c r="F30" s="48" t="s">
        <v>423</v>
      </c>
      <c r="G30" s="48" t="s">
        <v>69</v>
      </c>
      <c r="H30" s="52">
        <v>5</v>
      </c>
      <c r="I30" s="19" t="s">
        <v>20</v>
      </c>
      <c r="J30">
        <f>SUM(H29:H30)</f>
        <v>10</v>
      </c>
    </row>
    <row r="31" ht="18" customHeight="1" spans="1:9">
      <c r="A31" s="48">
        <v>570</v>
      </c>
      <c r="B31" s="48" t="s">
        <v>498</v>
      </c>
      <c r="C31" s="48" t="s">
        <v>499</v>
      </c>
      <c r="D31" s="48" t="s">
        <v>500</v>
      </c>
      <c r="E31" s="48" t="s">
        <v>445</v>
      </c>
      <c r="F31" s="48" t="s">
        <v>423</v>
      </c>
      <c r="G31" s="48" t="s">
        <v>69</v>
      </c>
      <c r="H31" s="52">
        <v>5</v>
      </c>
      <c r="I31" s="19" t="s">
        <v>21</v>
      </c>
    </row>
    <row r="32" ht="18" customHeight="1" spans="1:9">
      <c r="A32" s="48">
        <v>571</v>
      </c>
      <c r="B32" s="48" t="s">
        <v>501</v>
      </c>
      <c r="C32" s="48" t="s">
        <v>502</v>
      </c>
      <c r="D32" s="48" t="s">
        <v>503</v>
      </c>
      <c r="E32" s="48" t="s">
        <v>436</v>
      </c>
      <c r="F32" s="48" t="s">
        <v>423</v>
      </c>
      <c r="G32" s="48" t="s">
        <v>69</v>
      </c>
      <c r="H32" s="52">
        <v>30</v>
      </c>
      <c r="I32" s="19" t="s">
        <v>21</v>
      </c>
    </row>
    <row r="33" ht="18" customHeight="1" spans="1:10">
      <c r="A33" s="48">
        <v>583</v>
      </c>
      <c r="B33" s="48" t="s">
        <v>504</v>
      </c>
      <c r="C33" s="48" t="s">
        <v>505</v>
      </c>
      <c r="D33" s="48" t="s">
        <v>406</v>
      </c>
      <c r="E33" s="48" t="s">
        <v>436</v>
      </c>
      <c r="F33" s="48" t="s">
        <v>423</v>
      </c>
      <c r="G33" s="48" t="s">
        <v>69</v>
      </c>
      <c r="H33" s="52">
        <v>30</v>
      </c>
      <c r="I33" t="s">
        <v>21</v>
      </c>
      <c r="J33">
        <f>SUM(H31:H33)</f>
        <v>65</v>
      </c>
    </row>
    <row r="34" spans="7:8">
      <c r="G34" s="54" t="s">
        <v>8</v>
      </c>
      <c r="H34" s="55">
        <f>SUM(H3:H33)</f>
        <v>755</v>
      </c>
    </row>
  </sheetData>
  <sortState ref="A3:I33">
    <sortCondition ref="I3:I33"/>
  </sortState>
  <mergeCells count="1">
    <mergeCell ref="A1:H1"/>
  </mergeCells>
  <pageMargins left="0" right="0" top="0.75" bottom="0.75" header="0.31" footer="0.31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O6" sqref="O6"/>
    </sheetView>
  </sheetViews>
  <sheetFormatPr defaultColWidth="9" defaultRowHeight="14.25" outlineLevelRow="5"/>
  <cols>
    <col min="2" max="2" width="30.375" customWidth="1"/>
    <col min="3" max="3" width="18.5" customWidth="1"/>
    <col min="4" max="4" width="11.75" customWidth="1"/>
    <col min="8" max="8" width="11.75" customWidth="1"/>
    <col min="10" max="10" width="17" customWidth="1"/>
  </cols>
  <sheetData>
    <row r="1" ht="60" customHeight="1" spans="1:9">
      <c r="A1" s="46" t="s">
        <v>506</v>
      </c>
      <c r="B1" s="47"/>
      <c r="C1" s="47"/>
      <c r="D1" s="47"/>
      <c r="E1" s="47"/>
      <c r="F1" s="47"/>
      <c r="G1" s="47"/>
      <c r="H1" s="47"/>
      <c r="I1" s="47"/>
    </row>
    <row r="2" ht="36" spans="1:9">
      <c r="A2" s="48" t="s">
        <v>31</v>
      </c>
      <c r="B2" s="48" t="s">
        <v>507</v>
      </c>
      <c r="C2" s="48" t="s">
        <v>508</v>
      </c>
      <c r="D2" s="48" t="s">
        <v>509</v>
      </c>
      <c r="E2" s="48" t="s">
        <v>510</v>
      </c>
      <c r="F2" s="48" t="s">
        <v>511</v>
      </c>
      <c r="G2" s="48" t="s">
        <v>512</v>
      </c>
      <c r="H2" s="48" t="s">
        <v>513</v>
      </c>
      <c r="I2" s="52" t="s">
        <v>49</v>
      </c>
    </row>
    <row r="3" ht="24" spans="1:10">
      <c r="A3" s="48">
        <v>3</v>
      </c>
      <c r="B3" s="48" t="s">
        <v>514</v>
      </c>
      <c r="C3" s="48" t="s">
        <v>515</v>
      </c>
      <c r="D3" s="48" t="s">
        <v>422</v>
      </c>
      <c r="E3" s="48" t="s">
        <v>516</v>
      </c>
      <c r="F3" s="48">
        <v>2017</v>
      </c>
      <c r="G3" s="48" t="s">
        <v>517</v>
      </c>
      <c r="H3" s="48" t="s">
        <v>69</v>
      </c>
      <c r="I3" s="52">
        <v>50</v>
      </c>
      <c r="J3" s="53" t="s">
        <v>22</v>
      </c>
    </row>
    <row r="4" ht="24" spans="1:10">
      <c r="A4" s="48">
        <v>4</v>
      </c>
      <c r="B4" s="48" t="s">
        <v>518</v>
      </c>
      <c r="C4" s="48" t="s">
        <v>519</v>
      </c>
      <c r="D4" s="48" t="s">
        <v>119</v>
      </c>
      <c r="E4" s="48" t="s">
        <v>516</v>
      </c>
      <c r="F4" s="48" t="s">
        <v>520</v>
      </c>
      <c r="G4" s="48" t="s">
        <v>517</v>
      </c>
      <c r="H4" s="48" t="s">
        <v>69</v>
      </c>
      <c r="I4" s="52">
        <v>50</v>
      </c>
      <c r="J4" t="s">
        <v>14</v>
      </c>
    </row>
    <row r="5" ht="24" spans="1:10">
      <c r="A5" s="48">
        <v>5</v>
      </c>
      <c r="B5" s="48" t="s">
        <v>521</v>
      </c>
      <c r="C5" s="48" t="s">
        <v>522</v>
      </c>
      <c r="D5" s="48" t="s">
        <v>108</v>
      </c>
      <c r="E5" s="48" t="s">
        <v>516</v>
      </c>
      <c r="F5" s="48" t="s">
        <v>520</v>
      </c>
      <c r="G5" s="48" t="s">
        <v>517</v>
      </c>
      <c r="H5" s="48" t="s">
        <v>69</v>
      </c>
      <c r="I5" s="52">
        <v>50</v>
      </c>
      <c r="J5" t="s">
        <v>14</v>
      </c>
    </row>
    <row r="6" ht="31.5" customHeight="1" spans="1:9">
      <c r="A6" s="49" t="s">
        <v>8</v>
      </c>
      <c r="B6" s="50"/>
      <c r="C6" s="50"/>
      <c r="D6" s="50"/>
      <c r="E6" s="50"/>
      <c r="F6" s="50"/>
      <c r="G6" s="50"/>
      <c r="H6" s="51"/>
      <c r="I6" s="52">
        <f>SUM(I3:I5)</f>
        <v>150</v>
      </c>
    </row>
  </sheetData>
  <mergeCells count="2">
    <mergeCell ref="A1:I1"/>
    <mergeCell ref="A6:H6"/>
  </mergeCells>
  <pageMargins left="0" right="0" top="0.75" bottom="0.75" header="0.31" footer="0.3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S6" sqref="S6"/>
    </sheetView>
  </sheetViews>
  <sheetFormatPr defaultColWidth="9" defaultRowHeight="14.25"/>
  <cols>
    <col min="1" max="1" width="3.5" customWidth="1"/>
    <col min="2" max="2" width="29.875" customWidth="1"/>
    <col min="3" max="3" width="8.75" customWidth="1"/>
    <col min="4" max="4" width="11.875" customWidth="1"/>
    <col min="5" max="5" width="8" customWidth="1"/>
    <col min="6" max="6" width="11.375" customWidth="1"/>
    <col min="7" max="7" width="7.125" customWidth="1"/>
    <col min="8" max="8" width="6.75" customWidth="1"/>
    <col min="9" max="9" width="7.25" customWidth="1"/>
    <col min="10" max="10" width="7" customWidth="1"/>
    <col min="11" max="11" width="7.875" customWidth="1"/>
    <col min="12" max="12" width="7.375" customWidth="1"/>
    <col min="13" max="14" width="7.5" customWidth="1"/>
  </cols>
  <sheetData>
    <row r="1" ht="35.25" customHeight="1" spans="1:14">
      <c r="A1" s="23" t="s">
        <v>523</v>
      </c>
      <c r="B1" s="23"/>
      <c r="C1" s="23"/>
      <c r="D1" s="23"/>
      <c r="E1" s="23"/>
      <c r="F1" s="23"/>
      <c r="G1" s="23"/>
      <c r="H1" s="23"/>
      <c r="I1" s="23"/>
      <c r="J1" s="23"/>
      <c r="K1" s="38"/>
      <c r="L1" s="38"/>
      <c r="M1" s="38"/>
      <c r="N1" s="38"/>
    </row>
    <row r="2" ht="26.25" customHeight="1" spans="1:14">
      <c r="A2" s="24" t="s">
        <v>31</v>
      </c>
      <c r="B2" s="24" t="s">
        <v>524</v>
      </c>
      <c r="C2" s="25" t="s">
        <v>525</v>
      </c>
      <c r="D2" s="26" t="s">
        <v>526</v>
      </c>
      <c r="E2" s="24" t="s">
        <v>511</v>
      </c>
      <c r="F2" s="24" t="s">
        <v>527</v>
      </c>
      <c r="G2" s="24" t="s">
        <v>528</v>
      </c>
      <c r="H2" s="24"/>
      <c r="I2" s="24"/>
      <c r="J2" s="24"/>
      <c r="K2" s="39" t="s">
        <v>529</v>
      </c>
      <c r="L2" s="40"/>
      <c r="M2" s="41"/>
      <c r="N2" s="42" t="s">
        <v>46</v>
      </c>
    </row>
    <row r="3" spans="1:14">
      <c r="A3" s="27"/>
      <c r="B3" s="27"/>
      <c r="C3" s="28"/>
      <c r="D3" s="29"/>
      <c r="E3" s="30"/>
      <c r="F3" s="31"/>
      <c r="G3" s="24" t="s">
        <v>530</v>
      </c>
      <c r="H3" s="24" t="s">
        <v>531</v>
      </c>
      <c r="I3" s="24" t="s">
        <v>532</v>
      </c>
      <c r="J3" s="24" t="s">
        <v>533</v>
      </c>
      <c r="K3" s="43" t="s">
        <v>534</v>
      </c>
      <c r="L3" s="43" t="s">
        <v>535</v>
      </c>
      <c r="M3" s="43" t="s">
        <v>536</v>
      </c>
      <c r="N3" s="42"/>
    </row>
    <row r="4" ht="26.25" customHeight="1" spans="1:15">
      <c r="A4" s="32">
        <v>1</v>
      </c>
      <c r="B4" s="32" t="s">
        <v>537</v>
      </c>
      <c r="C4" s="32" t="s">
        <v>101</v>
      </c>
      <c r="D4" s="32" t="s">
        <v>57</v>
      </c>
      <c r="E4" s="32">
        <v>1996</v>
      </c>
      <c r="F4" s="32" t="s">
        <v>538</v>
      </c>
      <c r="G4" s="32" t="s">
        <v>221</v>
      </c>
      <c r="H4" s="32"/>
      <c r="I4" s="32"/>
      <c r="J4" s="32"/>
      <c r="K4" s="32"/>
      <c r="L4" s="32" t="s">
        <v>221</v>
      </c>
      <c r="M4" s="32"/>
      <c r="N4" s="44">
        <v>500</v>
      </c>
      <c r="O4" t="s">
        <v>14</v>
      </c>
    </row>
    <row r="5" ht="26.25" customHeight="1" spans="1:15">
      <c r="A5" s="32">
        <v>2</v>
      </c>
      <c r="B5" s="32" t="s">
        <v>539</v>
      </c>
      <c r="C5" s="32" t="s">
        <v>55</v>
      </c>
      <c r="D5" s="32" t="s">
        <v>57</v>
      </c>
      <c r="E5" s="32">
        <v>2016</v>
      </c>
      <c r="F5" s="32" t="s">
        <v>80</v>
      </c>
      <c r="G5" s="32"/>
      <c r="H5" s="32"/>
      <c r="I5" s="32" t="s">
        <v>221</v>
      </c>
      <c r="J5" s="32"/>
      <c r="K5" s="32"/>
      <c r="L5" s="32" t="s">
        <v>221</v>
      </c>
      <c r="M5" s="32"/>
      <c r="N5" s="44">
        <v>125</v>
      </c>
      <c r="O5" t="s">
        <v>11</v>
      </c>
    </row>
    <row r="6" ht="26.25" customHeight="1" spans="1:15">
      <c r="A6" s="32">
        <v>3</v>
      </c>
      <c r="B6" s="32" t="s">
        <v>540</v>
      </c>
      <c r="C6" s="32" t="s">
        <v>148</v>
      </c>
      <c r="D6" s="32" t="s">
        <v>57</v>
      </c>
      <c r="E6" s="32">
        <v>2017</v>
      </c>
      <c r="F6" s="32" t="s">
        <v>83</v>
      </c>
      <c r="G6" s="32"/>
      <c r="H6" s="32"/>
      <c r="I6" s="32" t="s">
        <v>221</v>
      </c>
      <c r="J6" s="32"/>
      <c r="K6" s="32"/>
      <c r="L6" s="32" t="s">
        <v>221</v>
      </c>
      <c r="M6" s="32"/>
      <c r="N6" s="44">
        <v>125</v>
      </c>
      <c r="O6" t="s">
        <v>19</v>
      </c>
    </row>
    <row r="7" ht="26.25" customHeight="1" spans="1:15">
      <c r="A7" s="32">
        <v>4</v>
      </c>
      <c r="B7" s="32" t="s">
        <v>541</v>
      </c>
      <c r="C7" s="32" t="s">
        <v>55</v>
      </c>
      <c r="D7" s="32" t="s">
        <v>57</v>
      </c>
      <c r="E7" s="32">
        <v>2018</v>
      </c>
      <c r="F7" s="32" t="s">
        <v>76</v>
      </c>
      <c r="G7" s="32"/>
      <c r="H7" s="32"/>
      <c r="I7" s="32" t="s">
        <v>221</v>
      </c>
      <c r="J7" s="32"/>
      <c r="K7" s="32"/>
      <c r="L7" s="32"/>
      <c r="M7" s="32" t="s">
        <v>221</v>
      </c>
      <c r="N7" s="44">
        <v>500</v>
      </c>
      <c r="O7" t="s">
        <v>11</v>
      </c>
    </row>
    <row r="8" ht="26.25" customHeight="1" spans="1:15">
      <c r="A8" s="32">
        <v>5</v>
      </c>
      <c r="B8" s="32" t="s">
        <v>542</v>
      </c>
      <c r="C8" s="32" t="s">
        <v>55</v>
      </c>
      <c r="D8" s="32" t="s">
        <v>57</v>
      </c>
      <c r="E8" s="32">
        <v>2018</v>
      </c>
      <c r="F8" s="32" t="s">
        <v>80</v>
      </c>
      <c r="G8" s="32"/>
      <c r="H8" s="32"/>
      <c r="I8" s="32"/>
      <c r="J8" s="32"/>
      <c r="K8" s="32"/>
      <c r="L8" s="32"/>
      <c r="M8" s="32" t="s">
        <v>221</v>
      </c>
      <c r="N8" s="44">
        <v>500</v>
      </c>
      <c r="O8" t="s">
        <v>11</v>
      </c>
    </row>
    <row r="9" ht="27" customHeight="1" spans="1:14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4">
        <v>1750</v>
      </c>
    </row>
    <row r="10" spans="1:14">
      <c r="A10" s="34" t="s">
        <v>543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>
      <c r="A11" s="36" t="s">
        <v>544</v>
      </c>
      <c r="B11" s="36"/>
      <c r="C11" s="36"/>
      <c r="D11" s="36"/>
      <c r="E11" s="37"/>
      <c r="F11" s="37"/>
      <c r="G11" s="36" t="s">
        <v>545</v>
      </c>
      <c r="H11" s="36"/>
      <c r="I11" s="36"/>
      <c r="J11" s="36"/>
      <c r="K11" s="45"/>
      <c r="L11" s="45"/>
      <c r="M11" s="45"/>
      <c r="N11" s="37"/>
    </row>
    <row r="12" spans="1:14">
      <c r="A12" s="36"/>
      <c r="B12" s="36"/>
      <c r="C12" s="36"/>
      <c r="D12" s="36"/>
      <c r="E12" s="37"/>
      <c r="F12" s="37"/>
      <c r="G12" s="36"/>
      <c r="H12" s="36"/>
      <c r="I12" s="36"/>
      <c r="J12" s="36"/>
      <c r="K12" s="45"/>
      <c r="L12" s="45"/>
      <c r="M12" s="45"/>
      <c r="N12" s="37"/>
    </row>
  </sheetData>
  <mergeCells count="14">
    <mergeCell ref="A1:N1"/>
    <mergeCell ref="G2:J2"/>
    <mergeCell ref="K2:M2"/>
    <mergeCell ref="A9:M9"/>
    <mergeCell ref="A10:N10"/>
    <mergeCell ref="A2:A3"/>
    <mergeCell ref="B2:B3"/>
    <mergeCell ref="C2:C3"/>
    <mergeCell ref="D2:D3"/>
    <mergeCell ref="E2:E3"/>
    <mergeCell ref="F2:F3"/>
    <mergeCell ref="N2:N3"/>
    <mergeCell ref="A11:B12"/>
    <mergeCell ref="G11:J12"/>
  </mergeCells>
  <pageMargins left="0" right="0" top="0.75" bottom="0.75" header="0.31" footer="0.3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C27" sqref="C27"/>
    </sheetView>
  </sheetViews>
  <sheetFormatPr defaultColWidth="9" defaultRowHeight="14.25"/>
  <cols>
    <col min="1" max="1" width="6.125" customWidth="1"/>
    <col min="2" max="2" width="11.875" customWidth="1"/>
    <col min="3" max="3" width="10.125" customWidth="1"/>
    <col min="4" max="4" width="10.625" customWidth="1"/>
    <col min="8" max="8" width="13" customWidth="1"/>
    <col min="9" max="9" width="9.5" style="1" customWidth="1"/>
    <col min="10" max="10" width="9.875" style="2" customWidth="1"/>
    <col min="11" max="11" width="11.25" customWidth="1"/>
  </cols>
  <sheetData>
    <row r="1" ht="41.25" spans="1:10">
      <c r="A1" s="3" t="s">
        <v>31</v>
      </c>
      <c r="B1" s="3" t="s">
        <v>417</v>
      </c>
      <c r="C1" s="3" t="s">
        <v>546</v>
      </c>
      <c r="D1" s="3" t="s">
        <v>547</v>
      </c>
      <c r="E1" s="4" t="s">
        <v>548</v>
      </c>
      <c r="F1" s="4" t="s">
        <v>549</v>
      </c>
      <c r="G1" s="4" t="s">
        <v>550</v>
      </c>
      <c r="H1" s="5" t="s">
        <v>551</v>
      </c>
      <c r="I1" s="15" t="s">
        <v>48</v>
      </c>
      <c r="J1" s="16" t="s">
        <v>49</v>
      </c>
    </row>
    <row r="2" ht="15" spans="1:11">
      <c r="A2" s="6">
        <v>230</v>
      </c>
      <c r="B2" s="6" t="s">
        <v>552</v>
      </c>
      <c r="C2" s="6" t="s">
        <v>553</v>
      </c>
      <c r="D2" s="6">
        <v>78.6</v>
      </c>
      <c r="E2" s="7">
        <v>0.5</v>
      </c>
      <c r="F2" s="7">
        <v>78.6</v>
      </c>
      <c r="G2" s="7">
        <v>4.5</v>
      </c>
      <c r="H2" s="8">
        <v>176.85</v>
      </c>
      <c r="I2" s="17">
        <v>1.2</v>
      </c>
      <c r="J2" s="18">
        <v>212.22</v>
      </c>
      <c r="K2" s="19" t="s">
        <v>11</v>
      </c>
    </row>
    <row r="3" ht="15" spans="1:12">
      <c r="A3" s="6">
        <v>234</v>
      </c>
      <c r="B3" s="6" t="s">
        <v>195</v>
      </c>
      <c r="C3" s="6" t="s">
        <v>553</v>
      </c>
      <c r="D3" s="6">
        <v>88</v>
      </c>
      <c r="E3" s="7">
        <v>1</v>
      </c>
      <c r="F3" s="7">
        <v>88</v>
      </c>
      <c r="G3" s="7">
        <v>4.5</v>
      </c>
      <c r="H3" s="8">
        <v>396</v>
      </c>
      <c r="I3" s="17">
        <v>1.2</v>
      </c>
      <c r="J3" s="20">
        <v>475.2</v>
      </c>
      <c r="K3" s="19" t="s">
        <v>11</v>
      </c>
      <c r="L3">
        <f>SUM(J2:J3)</f>
        <v>687.42</v>
      </c>
    </row>
    <row r="4" ht="15" spans="1:12">
      <c r="A4" s="9">
        <v>214</v>
      </c>
      <c r="B4" s="9" t="s">
        <v>29</v>
      </c>
      <c r="C4" s="9" t="s">
        <v>553</v>
      </c>
      <c r="D4" s="9">
        <v>3</v>
      </c>
      <c r="E4" s="10">
        <v>1</v>
      </c>
      <c r="F4" s="10">
        <v>3</v>
      </c>
      <c r="G4" s="10">
        <v>2.5</v>
      </c>
      <c r="H4" s="11">
        <v>7.5</v>
      </c>
      <c r="I4" s="17">
        <v>1.2</v>
      </c>
      <c r="J4" s="20">
        <v>9</v>
      </c>
      <c r="K4" s="19" t="s">
        <v>29</v>
      </c>
      <c r="L4" s="20">
        <v>9</v>
      </c>
    </row>
    <row r="5" ht="15" spans="1:12">
      <c r="A5" s="9">
        <v>215</v>
      </c>
      <c r="B5" s="9" t="s">
        <v>26</v>
      </c>
      <c r="C5" s="9" t="s">
        <v>553</v>
      </c>
      <c r="D5" s="9">
        <v>33.176</v>
      </c>
      <c r="E5" s="10">
        <v>1</v>
      </c>
      <c r="F5" s="10">
        <v>33.176</v>
      </c>
      <c r="G5" s="10">
        <v>3.5</v>
      </c>
      <c r="H5" s="11">
        <v>116.116</v>
      </c>
      <c r="I5" s="17">
        <v>1.2</v>
      </c>
      <c r="J5" s="20">
        <v>139.34</v>
      </c>
      <c r="K5" s="19" t="s">
        <v>26</v>
      </c>
      <c r="L5" s="20">
        <v>139.34</v>
      </c>
    </row>
    <row r="6" ht="15" spans="1:12">
      <c r="A6" s="9">
        <v>216</v>
      </c>
      <c r="B6" s="9" t="s">
        <v>27</v>
      </c>
      <c r="C6" s="9" t="s">
        <v>553</v>
      </c>
      <c r="D6" s="9">
        <v>4.3</v>
      </c>
      <c r="E6" s="10">
        <v>1</v>
      </c>
      <c r="F6" s="10">
        <v>4.3</v>
      </c>
      <c r="G6" s="10">
        <v>2.5</v>
      </c>
      <c r="H6" s="11">
        <v>10.75</v>
      </c>
      <c r="I6" s="17">
        <v>1.2</v>
      </c>
      <c r="J6" s="20">
        <v>12.9</v>
      </c>
      <c r="K6" s="19" t="s">
        <v>27</v>
      </c>
      <c r="L6" s="20">
        <v>12.9</v>
      </c>
    </row>
    <row r="7" ht="15" spans="1:12">
      <c r="A7" s="9">
        <v>217</v>
      </c>
      <c r="B7" s="9" t="s">
        <v>78</v>
      </c>
      <c r="C7" s="9" t="s">
        <v>553</v>
      </c>
      <c r="D7" s="9">
        <v>11.4</v>
      </c>
      <c r="E7" s="10">
        <v>0.5</v>
      </c>
      <c r="F7" s="10">
        <v>11.4</v>
      </c>
      <c r="G7" s="10">
        <v>2.5</v>
      </c>
      <c r="H7" s="11">
        <v>14.25</v>
      </c>
      <c r="I7" s="17">
        <v>1.2</v>
      </c>
      <c r="J7" s="20">
        <v>17.1</v>
      </c>
      <c r="K7" s="19" t="s">
        <v>12</v>
      </c>
      <c r="L7">
        <v>17.1</v>
      </c>
    </row>
    <row r="8" ht="15" spans="1:12">
      <c r="A8" s="9">
        <v>218</v>
      </c>
      <c r="B8" s="9" t="s">
        <v>227</v>
      </c>
      <c r="C8" s="9" t="s">
        <v>553</v>
      </c>
      <c r="D8" s="9">
        <v>37.2</v>
      </c>
      <c r="E8" s="10">
        <v>1</v>
      </c>
      <c r="F8" s="10">
        <v>37.2</v>
      </c>
      <c r="G8" s="10">
        <v>3.5</v>
      </c>
      <c r="H8" s="11">
        <v>130.2</v>
      </c>
      <c r="I8" s="17">
        <v>1.2</v>
      </c>
      <c r="J8" s="20">
        <v>156.24</v>
      </c>
      <c r="K8" s="19" t="s">
        <v>13</v>
      </c>
      <c r="L8">
        <v>156.24</v>
      </c>
    </row>
    <row r="9" ht="15" spans="1:11">
      <c r="A9" s="9">
        <v>219</v>
      </c>
      <c r="B9" s="9" t="s">
        <v>422</v>
      </c>
      <c r="C9" s="9" t="s">
        <v>553</v>
      </c>
      <c r="D9" s="9">
        <v>45.04</v>
      </c>
      <c r="E9" s="10">
        <v>1</v>
      </c>
      <c r="F9" s="10">
        <v>32.7703</v>
      </c>
      <c r="G9" s="10">
        <v>3.5</v>
      </c>
      <c r="H9" s="11">
        <v>114.69605</v>
      </c>
      <c r="I9" s="17">
        <v>1.2</v>
      </c>
      <c r="J9" s="20">
        <v>137.64</v>
      </c>
      <c r="K9" s="19" t="s">
        <v>22</v>
      </c>
    </row>
    <row r="10" ht="15" spans="1:11">
      <c r="A10" s="9">
        <v>223</v>
      </c>
      <c r="B10" s="9" t="s">
        <v>554</v>
      </c>
      <c r="C10" s="9" t="s">
        <v>553</v>
      </c>
      <c r="D10" s="9">
        <v>71.1345</v>
      </c>
      <c r="E10" s="10">
        <v>1</v>
      </c>
      <c r="F10" s="10">
        <v>71.1345</v>
      </c>
      <c r="G10" s="10">
        <v>4.5</v>
      </c>
      <c r="H10" s="11">
        <v>320.10525</v>
      </c>
      <c r="I10" s="17">
        <v>1.2</v>
      </c>
      <c r="J10" s="20">
        <v>384.13</v>
      </c>
      <c r="K10" s="19" t="s">
        <v>22</v>
      </c>
    </row>
    <row r="11" ht="15" spans="1:12">
      <c r="A11" s="9">
        <v>226</v>
      </c>
      <c r="B11" s="9" t="s">
        <v>265</v>
      </c>
      <c r="C11" s="9" t="s">
        <v>553</v>
      </c>
      <c r="D11" s="9">
        <v>76</v>
      </c>
      <c r="E11" s="10">
        <v>1</v>
      </c>
      <c r="F11" s="10">
        <v>76</v>
      </c>
      <c r="G11" s="10">
        <v>4.5</v>
      </c>
      <c r="H11" s="11">
        <v>342</v>
      </c>
      <c r="I11" s="17">
        <v>1.2</v>
      </c>
      <c r="J11" s="20">
        <v>410.4</v>
      </c>
      <c r="K11" s="19" t="s">
        <v>22</v>
      </c>
      <c r="L11">
        <f>SUM(J9:J11)</f>
        <v>932.17</v>
      </c>
    </row>
    <row r="12" ht="15" spans="1:11">
      <c r="A12" s="9">
        <v>221</v>
      </c>
      <c r="B12" s="9" t="s">
        <v>101</v>
      </c>
      <c r="C12" s="9" t="s">
        <v>553</v>
      </c>
      <c r="D12" s="9">
        <v>112</v>
      </c>
      <c r="E12" s="10">
        <v>0.5</v>
      </c>
      <c r="F12" s="10">
        <v>107</v>
      </c>
      <c r="G12" s="10">
        <v>4.5</v>
      </c>
      <c r="H12" s="11">
        <v>240.75</v>
      </c>
      <c r="I12" s="17">
        <v>1.2</v>
      </c>
      <c r="J12" s="20">
        <v>288.9</v>
      </c>
      <c r="K12" s="19" t="s">
        <v>14</v>
      </c>
    </row>
    <row r="13" ht="15" spans="1:11">
      <c r="A13" s="6">
        <v>221</v>
      </c>
      <c r="B13" s="6" t="s">
        <v>101</v>
      </c>
      <c r="C13" s="6" t="s">
        <v>553</v>
      </c>
      <c r="D13" s="6">
        <v>373</v>
      </c>
      <c r="E13" s="7">
        <v>0.5</v>
      </c>
      <c r="F13" s="7">
        <v>348</v>
      </c>
      <c r="G13" s="7">
        <v>5</v>
      </c>
      <c r="H13" s="8">
        <v>870</v>
      </c>
      <c r="I13" s="17">
        <v>1.2</v>
      </c>
      <c r="J13" s="20">
        <v>1044</v>
      </c>
      <c r="K13" s="19" t="s">
        <v>14</v>
      </c>
    </row>
    <row r="14" ht="15" spans="1:12">
      <c r="A14" s="9">
        <v>227</v>
      </c>
      <c r="B14" s="9" t="s">
        <v>306</v>
      </c>
      <c r="C14" s="9" t="s">
        <v>553</v>
      </c>
      <c r="D14" s="9">
        <v>9</v>
      </c>
      <c r="E14" s="10">
        <v>1</v>
      </c>
      <c r="F14" s="10">
        <v>9</v>
      </c>
      <c r="G14" s="10">
        <v>2.5</v>
      </c>
      <c r="H14" s="11">
        <v>22.5</v>
      </c>
      <c r="I14" s="17">
        <v>1.2</v>
      </c>
      <c r="J14" s="20">
        <v>27</v>
      </c>
      <c r="K14" s="19" t="s">
        <v>14</v>
      </c>
      <c r="L14">
        <f>SUM(J12:J14)</f>
        <v>1359.9</v>
      </c>
    </row>
    <row r="15" ht="15" spans="1:12">
      <c r="A15" s="9">
        <v>224</v>
      </c>
      <c r="B15" s="9" t="s">
        <v>467</v>
      </c>
      <c r="C15" s="9" t="s">
        <v>553</v>
      </c>
      <c r="D15" s="9">
        <v>5</v>
      </c>
      <c r="E15" s="10">
        <v>1</v>
      </c>
      <c r="F15" s="10">
        <v>5</v>
      </c>
      <c r="G15" s="10">
        <v>2.5</v>
      </c>
      <c r="H15" s="11">
        <v>12.5</v>
      </c>
      <c r="I15" s="17">
        <v>1.2</v>
      </c>
      <c r="J15" s="20">
        <v>15</v>
      </c>
      <c r="K15" s="19" t="s">
        <v>23</v>
      </c>
      <c r="L15">
        <v>15</v>
      </c>
    </row>
    <row r="16" ht="15" spans="1:12">
      <c r="A16" s="9">
        <v>60</v>
      </c>
      <c r="B16" s="9" t="s">
        <v>136</v>
      </c>
      <c r="C16" s="9" t="s">
        <v>553</v>
      </c>
      <c r="D16" s="9">
        <v>3</v>
      </c>
      <c r="E16" s="10">
        <v>0.5</v>
      </c>
      <c r="F16" s="10">
        <v>3</v>
      </c>
      <c r="G16" s="10">
        <v>2.5</v>
      </c>
      <c r="H16" s="11">
        <v>3.75</v>
      </c>
      <c r="I16" s="17">
        <v>1.2</v>
      </c>
      <c r="J16" s="20">
        <v>4.5</v>
      </c>
      <c r="K16" s="19" t="s">
        <v>17</v>
      </c>
      <c r="L16">
        <v>4.5</v>
      </c>
    </row>
    <row r="17" ht="15" spans="1:12">
      <c r="A17" s="9">
        <v>225</v>
      </c>
      <c r="B17" s="9" t="s">
        <v>354</v>
      </c>
      <c r="C17" s="9" t="s">
        <v>553</v>
      </c>
      <c r="D17" s="9">
        <v>107</v>
      </c>
      <c r="E17" s="10">
        <v>1</v>
      </c>
      <c r="F17" s="10">
        <v>107</v>
      </c>
      <c r="G17" s="10">
        <v>4.5</v>
      </c>
      <c r="H17" s="11">
        <v>481.5</v>
      </c>
      <c r="I17" s="17">
        <v>1.2</v>
      </c>
      <c r="J17" s="20">
        <v>577.8</v>
      </c>
      <c r="K17" s="19" t="s">
        <v>18</v>
      </c>
      <c r="L17" s="20">
        <v>577.8</v>
      </c>
    </row>
    <row r="18" ht="15" spans="1:11">
      <c r="A18" s="9">
        <v>222</v>
      </c>
      <c r="B18" s="9" t="s">
        <v>156</v>
      </c>
      <c r="C18" s="9" t="s">
        <v>553</v>
      </c>
      <c r="D18" s="9">
        <v>10</v>
      </c>
      <c r="E18" s="10">
        <v>1</v>
      </c>
      <c r="F18" s="10">
        <v>10</v>
      </c>
      <c r="G18" s="10">
        <v>2.5</v>
      </c>
      <c r="H18" s="11">
        <v>25</v>
      </c>
      <c r="I18" s="17">
        <v>1.2</v>
      </c>
      <c r="J18" s="20">
        <v>30</v>
      </c>
      <c r="K18" s="19" t="s">
        <v>19</v>
      </c>
    </row>
    <row r="19" ht="15" spans="1:11">
      <c r="A19" s="9">
        <v>228</v>
      </c>
      <c r="B19" s="9" t="s">
        <v>148</v>
      </c>
      <c r="C19" s="9" t="s">
        <v>553</v>
      </c>
      <c r="D19" s="9">
        <v>115</v>
      </c>
      <c r="E19" s="10">
        <v>0.5</v>
      </c>
      <c r="F19" s="10">
        <v>115</v>
      </c>
      <c r="G19" s="10">
        <v>4.5</v>
      </c>
      <c r="H19" s="11">
        <v>258.75</v>
      </c>
      <c r="I19" s="17">
        <v>1.2</v>
      </c>
      <c r="J19" s="20">
        <v>310.5</v>
      </c>
      <c r="K19" s="19" t="s">
        <v>19</v>
      </c>
    </row>
    <row r="20" ht="15" spans="1:11">
      <c r="A20" s="9">
        <v>229</v>
      </c>
      <c r="B20" s="9" t="s">
        <v>482</v>
      </c>
      <c r="C20" s="9" t="s">
        <v>553</v>
      </c>
      <c r="D20" s="9">
        <v>38</v>
      </c>
      <c r="E20" s="10">
        <v>1</v>
      </c>
      <c r="F20" s="10">
        <v>38</v>
      </c>
      <c r="G20" s="10">
        <v>3.5</v>
      </c>
      <c r="H20" s="11">
        <v>133</v>
      </c>
      <c r="I20" s="17">
        <v>1.2</v>
      </c>
      <c r="J20" s="20">
        <v>159.6</v>
      </c>
      <c r="K20" s="19" t="s">
        <v>19</v>
      </c>
    </row>
    <row r="21" ht="15" spans="1:11">
      <c r="A21" s="6">
        <v>231</v>
      </c>
      <c r="B21" s="6" t="s">
        <v>366</v>
      </c>
      <c r="C21" s="6" t="s">
        <v>553</v>
      </c>
      <c r="D21" s="6">
        <v>107.52</v>
      </c>
      <c r="E21" s="7">
        <v>1</v>
      </c>
      <c r="F21" s="7">
        <v>107.52</v>
      </c>
      <c r="G21" s="7">
        <v>4.5</v>
      </c>
      <c r="H21" s="8">
        <v>483.84</v>
      </c>
      <c r="I21" s="17">
        <v>1.2</v>
      </c>
      <c r="J21" s="20">
        <v>580.61</v>
      </c>
      <c r="K21" s="19" t="s">
        <v>19</v>
      </c>
    </row>
    <row r="22" ht="15" spans="1:12">
      <c r="A22" s="6">
        <v>233</v>
      </c>
      <c r="B22" s="6" t="s">
        <v>376</v>
      </c>
      <c r="C22" s="6" t="s">
        <v>553</v>
      </c>
      <c r="D22" s="6">
        <v>15</v>
      </c>
      <c r="E22" s="7">
        <v>1</v>
      </c>
      <c r="F22" s="7">
        <v>15</v>
      </c>
      <c r="G22" s="7">
        <v>2.5</v>
      </c>
      <c r="H22" s="8">
        <v>37.5</v>
      </c>
      <c r="I22" s="17">
        <v>1.2</v>
      </c>
      <c r="J22" s="20">
        <v>45</v>
      </c>
      <c r="K22" s="19" t="s">
        <v>19</v>
      </c>
      <c r="L22">
        <f>SUM(J18:J22)</f>
        <v>1125.71</v>
      </c>
    </row>
    <row r="23" ht="15" spans="1:12">
      <c r="A23" s="6">
        <v>232</v>
      </c>
      <c r="B23" s="6" t="s">
        <v>161</v>
      </c>
      <c r="C23" s="6" t="s">
        <v>553</v>
      </c>
      <c r="D23" s="6">
        <v>30</v>
      </c>
      <c r="E23" s="7">
        <v>1</v>
      </c>
      <c r="F23" s="7">
        <v>30</v>
      </c>
      <c r="G23" s="7">
        <v>3.5</v>
      </c>
      <c r="H23" s="8">
        <v>105</v>
      </c>
      <c r="I23" s="17">
        <v>1.2</v>
      </c>
      <c r="J23" s="20">
        <v>126</v>
      </c>
      <c r="K23" s="19" t="s">
        <v>15</v>
      </c>
      <c r="L23">
        <v>126</v>
      </c>
    </row>
    <row r="24" ht="15" spans="1:12">
      <c r="A24" s="9">
        <v>235</v>
      </c>
      <c r="B24" s="9" t="s">
        <v>406</v>
      </c>
      <c r="C24" s="9" t="s">
        <v>553</v>
      </c>
      <c r="D24" s="9">
        <v>510</v>
      </c>
      <c r="E24" s="10">
        <v>1</v>
      </c>
      <c r="F24" s="10">
        <v>440</v>
      </c>
      <c r="G24" s="10">
        <v>5</v>
      </c>
      <c r="H24" s="11">
        <v>2200</v>
      </c>
      <c r="I24" s="17">
        <v>1.2</v>
      </c>
      <c r="J24" s="20">
        <v>2640</v>
      </c>
      <c r="K24" s="19" t="s">
        <v>21</v>
      </c>
      <c r="L24">
        <v>2640</v>
      </c>
    </row>
    <row r="25" spans="1:10">
      <c r="A25" s="12"/>
      <c r="B25" s="12"/>
      <c r="C25" s="12">
        <f>SUM(D2:D24)</f>
        <v>1882.3705</v>
      </c>
      <c r="D25" s="13">
        <v>1890.7178</v>
      </c>
      <c r="E25" s="12"/>
      <c r="F25" s="12"/>
      <c r="G25" s="12"/>
      <c r="H25" s="14">
        <v>6502.5573</v>
      </c>
      <c r="I25" s="21"/>
      <c r="J25" s="22">
        <f>SUM(J2:J24)</f>
        <v>7803.08</v>
      </c>
    </row>
    <row r="26" spans="3:3">
      <c r="C26">
        <f>D2+D8+D9+D15+D20</f>
        <v>203.84</v>
      </c>
    </row>
    <row r="28" spans="4:4">
      <c r="D28">
        <f>D4+D12+D13+D14+D23</f>
        <v>527</v>
      </c>
    </row>
  </sheetData>
  <sortState ref="A2:K24">
    <sortCondition ref="K2:K24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2018年奖励</vt:lpstr>
      <vt:lpstr>汇总表</vt:lpstr>
      <vt:lpstr>表一、项目</vt:lpstr>
      <vt:lpstr>表二、论文著作</vt:lpstr>
      <vt:lpstr>表三、获奖成果</vt:lpstr>
      <vt:lpstr>表四、专利</vt:lpstr>
      <vt:lpstr>表五 标准（专项申报</vt:lpstr>
      <vt:lpstr>表六、平台（专项申报）</vt:lpstr>
      <vt:lpstr>表八、横向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1996-12-17T01:32:00Z</dcterms:created>
  <cp:lastPrinted>2019-03-25T01:43:00Z</cp:lastPrinted>
  <dcterms:modified xsi:type="dcterms:W3CDTF">2020-11-16T13:22:14Z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